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65" activeTab="4"/>
  </bookViews>
  <sheets>
    <sheet name="CCIS" sheetId="1" r:id="rId1"/>
    <sheet name="CCBS" sheetId="2" r:id="rId2"/>
    <sheet name="CCSCE" sheetId="3" r:id="rId3"/>
    <sheet name="CCCFS" sheetId="4" r:id="rId4"/>
    <sheet name="Notes" sheetId="5" r:id="rId5"/>
  </sheets>
  <definedNames>
    <definedName name="_xlnm.Print_Area" localSheetId="4">'Notes'!$A$1:$K$164</definedName>
    <definedName name="Z_396083C9_DD6F_47C7_BFCF_2313B4837525_.wvu.PrintArea" localSheetId="4" hidden="1">'Notes'!$A$1:$K$164</definedName>
    <definedName name="Z_F47420B0_02DC_448D_A798_4C5AFD9F0EB5_.wvu.PrintArea" localSheetId="4" hidden="1">'Notes'!$A$1:$K$164</definedName>
  </definedNames>
  <calcPr fullCalcOnLoad="1"/>
</workbook>
</file>

<file path=xl/sharedStrings.xml><?xml version="1.0" encoding="utf-8"?>
<sst xmlns="http://schemas.openxmlformats.org/spreadsheetml/2006/main" count="293" uniqueCount="235">
  <si>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</si>
  <si>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</si>
  <si>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</si>
  <si>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</si>
  <si>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</si>
  <si>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</si>
  <si>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</si>
  <si>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</si>
  <si>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</si>
  <si>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</si>
  <si>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</si>
  <si>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</si>
  <si>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</si>
  <si>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</si>
  <si>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</si>
  <si>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</si>
  <si>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</si>
  <si>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</si>
  <si>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</si>
  <si>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</si>
  <si>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</si>
  <si>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</si>
  <si>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</si>
  <si>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</si>
  <si>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</si>
  <si>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</si>
  <si>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</si>
  <si>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</si>
  <si>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</si>
  <si>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</si>
  <si>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</si>
  <si>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</si>
  <si>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</si>
  <si>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</si>
  <si>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</si>
  <si>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</si>
  <si>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</si>
  <si>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</si>
  <si>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</si>
  <si>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</si>
  <si>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</si>
  <si>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</si>
  <si>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</si>
  <si>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</si>
  <si>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</si>
  <si>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</si>
  <si>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</si>
  <si>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</si>
  <si>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</si>
  <si>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</si>
  <si>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</si>
  <si>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</si>
  <si>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</si>
  <si>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</si>
  <si>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</si>
  <si>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</si>
  <si>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</si>
  <si>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</si>
  <si>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</si>
  <si>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</si>
  <si>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</si>
  <si>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</si>
  <si>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</si>
  <si>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</si>
  <si>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</si>
  <si>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</si>
  <si>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</si>
  <si>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</si>
  <si>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</si>
  <si>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</si>
  <si>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</si>
  <si>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</si>
  <si>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</si>
  <si>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</si>
  <si>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</si>
  <si>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</si>
  <si>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</si>
  <si>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</si>
  <si>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</si>
  <si>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</si>
  <si>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</si>
  <si>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</si>
  <si>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</si>
  <si>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</si>
  <si>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</si>
  <si>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</si>
  <si>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</si>
  <si>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</si>
  <si>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</si>
  <si>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</si>
  <si>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</si>
  <si>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Interest expense</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</si>
  <si>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</si>
  <si>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</si>
  <si>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</si>
  <si>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</si>
  <si>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</si>
  <si>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</si>
  <si>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</si>
  <si>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</si>
  <si>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</si>
  <si>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</si>
  <si>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</si>
  <si>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</si>
  <si>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</si>
  <si>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</si>
  <si>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</si>
  <si>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</si>
  <si>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</si>
  <si>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</si>
  <si>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</si>
  <si>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</si>
  <si>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</si>
  <si>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</si>
  <si>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</si>
  <si>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</si>
  <si>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</si>
  <si>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</si>
  <si>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</si>
  <si>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</si>
  <si>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</si>
  <si>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</si>
  <si>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</si>
  <si>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</si>
  <si>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</si>
  <si>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</si>
  <si>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Currency translation difference</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</si>
  <si>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</si>
  <si>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</si>
  <si>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</si>
  <si>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</si>
  <si>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</si>
  <si>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</si>
  <si>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</si>
  <si>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</si>
  <si>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</si>
  <si>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</si>
  <si>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</si>
  <si>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</si>
  <si>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</si>
  <si>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</si>
  <si>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 xml:space="preserve">Accretisation of capital reserve </t>
  </si>
  <si>
    <t>A1</t>
  </si>
  <si>
    <t>Note</t>
  </si>
  <si>
    <t>AS OF</t>
  </si>
  <si>
    <t xml:space="preserve">TAXATION </t>
  </si>
  <si>
    <t xml:space="preserve">EARNING PER SHARE - basic (sen) </t>
  </si>
  <si>
    <t xml:space="preserve">   in issue ('000)</t>
  </si>
  <si>
    <t>B9</t>
  </si>
  <si>
    <t>DEFERRED TAX ASSETS</t>
  </si>
  <si>
    <t>As of 1 April 2004</t>
  </si>
  <si>
    <t>CASH AND CASH EQUIVALENTS AT END OF THE PERIOD</t>
  </si>
  <si>
    <t>Consolidated total assets</t>
  </si>
  <si>
    <t>CONDENSED CONSOLIDATED INCOME STATEMENT</t>
  </si>
  <si>
    <t>CONDENSED CONSOLIDATED BALANCE SHEET</t>
  </si>
  <si>
    <t>Unallocated corporate assets</t>
  </si>
  <si>
    <t>Weighted average number of ordinary shares</t>
  </si>
  <si>
    <t>RETAINED PROFIT</t>
  </si>
  <si>
    <t xml:space="preserve">Segmental reporting for the current financial year to-date </t>
  </si>
  <si>
    <t>Corporate guarantees extended to non-related third parties</t>
  </si>
  <si>
    <t>Additional information required by the BMSB Listing Requirements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</si>
  <si>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</si>
  <si>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</si>
  <si>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</si>
  <si>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the assets, liabilities, equity, net income or cash flows that were unusual because of their nature, size or incidence during the current quarter, except for items disclosed in note A1 and A3.</t>
  </si>
  <si>
    <t>Dividends (proposed or declared)</t>
  </si>
  <si>
    <t>*</t>
  </si>
  <si>
    <t xml:space="preserve">Review of performance of the Company and its principal subsidiaries </t>
  </si>
  <si>
    <t xml:space="preserve">Profit on sale of unquoted investments and/or properties </t>
  </si>
  <si>
    <t>Notes (In compliance with MASB 26)</t>
  </si>
  <si>
    <t>There is no material financial instrument with off balance sheet risk except for those disclosed in note A12. There is no material cash requirement for the said financial instrument.</t>
  </si>
  <si>
    <t>The Group does not foresee any significant credit and market risk.</t>
  </si>
  <si>
    <t>31/03/05</t>
  </si>
  <si>
    <t>Cumulative movements during the year</t>
  </si>
  <si>
    <t>B5</t>
  </si>
  <si>
    <t>There were no material changes in the composition of the Group for the quarter under review.</t>
  </si>
  <si>
    <t>(The Condensed Consolidated Income Statement should be read in conjunction with the Annual Financial Report for the year ended 31 March 2005)</t>
  </si>
  <si>
    <t>(The Condensed Consolidated Balance Sheet should be read in conjunction with the Annual Financial Report for the year ended 31 March 2005)</t>
  </si>
  <si>
    <t>As of 1 April 2005</t>
  </si>
  <si>
    <t>Cumulative movements during the preceding periods</t>
  </si>
  <si>
    <t>(The Condensed Consolidated Statement of Changes in Equity should be read in conjunction with the Annual Financial Report for the year ended 31 March 2005)</t>
  </si>
  <si>
    <t>(The Condensed Consolidated Cash Flow Statement should be read in conjunction with the Annual Financial Report for the year ended 31 March 2005)</t>
  </si>
  <si>
    <t>The interim financial report of the Group has been prepared in accordance with MASB 26 Interim Financial Reporting and Paragraph 9.22 of the Listing Requirements of Bursa Malaysia Securities Berhad ("BMSB"). The same accounting policies and methods of computation are followed in the interim financial statements as compared with the annual financial statements of the Company and its subsidiaries for the year ended 31 March 2005.</t>
  </si>
  <si>
    <t>The preceding audited financial statements for the year ended 31 March 2005 was not subjected to any qualification.</t>
  </si>
  <si>
    <t>The property, plant and equipment are stated at cost and have been brought forward, without amendments from the previous annual financial statements for the year ended 31 March 2005. No valuation has been carried out since then.</t>
  </si>
  <si>
    <t>There were no material events subsequent to the end of the current quarter.</t>
  </si>
  <si>
    <t>Remaining period prospects</t>
  </si>
  <si>
    <t>The short term borrowings includes USD revolving credit facilities amounting to RM7.6 miilion.</t>
  </si>
  <si>
    <t>There were no issuance, cancellation, repurchase, resale and repayment of debt and equity securities for the current quarter under review other than those stated below:.</t>
  </si>
  <si>
    <t>MUNIF issued</t>
  </si>
  <si>
    <t>Less:</t>
  </si>
  <si>
    <t>Yield and other expenses to maturity</t>
  </si>
  <si>
    <t>There was no corporate proposal for the quarter under review and for the financial year to date except for those completed and been disclosed in Note A6.</t>
  </si>
  <si>
    <t>Net profit / (loss) for the period (RM'000)</t>
  </si>
  <si>
    <t>A6 &amp; B9</t>
  </si>
  <si>
    <t>A6</t>
  </si>
  <si>
    <t>Notes</t>
  </si>
  <si>
    <t>Quarterly report on results for the 3rd quarter ended 31 December 2005. The figures have not been audited.</t>
  </si>
  <si>
    <t>31/12/05</t>
  </si>
  <si>
    <t>31/12/04</t>
  </si>
  <si>
    <t>The comparative figures for preceding financial year as of 31 March 2005 have been reclassified to conform with current financial quarter as of 31 December 2005 presentation.</t>
  </si>
  <si>
    <t>As of 31 December 2005</t>
  </si>
  <si>
    <t>9 months ended 31/12/05</t>
  </si>
  <si>
    <t>9 months ended 31/12/04</t>
  </si>
  <si>
    <t>31.12.2005</t>
  </si>
  <si>
    <t>31.12.2004</t>
  </si>
  <si>
    <t>The Group's borrowings as at 31 December 2005 are as follows:</t>
  </si>
  <si>
    <t>Board resolution dated 27 February 2006.</t>
  </si>
  <si>
    <t>There is no material litigation as of 31 December 2005.</t>
  </si>
  <si>
    <t xml:space="preserve">The contingent liabilities of the Group as at 25 February 2006 (the latest practicable date which is not earlier that 7 days from the date of issue of this quarterly report) are in respect of : </t>
  </si>
  <si>
    <t>As of  31 December 2004</t>
  </si>
  <si>
    <t>Total outstanding as at 31 December 2005 (included in long term borrowings)</t>
  </si>
  <si>
    <t>MUNIF outstanding as at 31 December 2005</t>
  </si>
  <si>
    <t>As at 31 December 2005, the amount outstanding for Murabahah Underwritten Note Issuance Facility ("MUNIF") / Islamic Medium Term Notes ("IMTN") was RM68.0 million (before net off the yield and other expenses to maturity) out of the limit of RM100 million, mainly to be used for repayment of bank borrowings, future capital expenditure in Malaysia, construction of factory in China and working capital in Malaysia. The entire RM100 million MUNIF/IMTN facility is fully underwritten by Amanah Short Deposits Berhad and has a tenure of 7 years from the date of issuance.</t>
  </si>
  <si>
    <t>A final dividend of 2.0% per share, tax exempt, in respect of the financial year ended 31 March 2005 was paid on 15 December 2005 amounting to RM1.5 million.</t>
  </si>
  <si>
    <t>The Company declared a final dividend of 2% per share, tax exempt, amounting to RM1.5 million in respect of the financial year ended 31 March 2005 on 29 September 2005 and this was paid on 15 December 2005 as stated in note A7 above.</t>
  </si>
  <si>
    <t>No dividend has been proposed by the Company since the end of previous financial year.</t>
  </si>
  <si>
    <t>NET ASSETS PER SHARE (RM)</t>
  </si>
  <si>
    <t>The profit before taxation for the current quarter ended 31 December 2005 is RM7.0 million as compared to a loss before taxation of RM1.7 million in the preceding quarter ended 30 September 2005.</t>
  </si>
  <si>
    <t>The improvement was mainly due to higher revenue and higher gross profit margin experienced in the current quarter ended 31 December 2005 as compared to preceding quarter ended 30 September 2005. The gross profit margin has increased by approximately 7% mainly due better pricing obtained from the OEM customers, improved sales of normal merchandise products in the trading segment due to festival season.</t>
  </si>
  <si>
    <t>The overall performance of the Group for the financial year to-date ended 31 December 2005 has decreased as indicated by the decrease in operating profit as compared to the preceding financial year to-date ended 31 December 2004. The decrease was mainly due to higher operating expenses.</t>
  </si>
  <si>
    <t>The directors are looking forward to improve the performance for the remaining period for the financial year ending 31 March 2006.</t>
  </si>
  <si>
    <t>The effective tax rate of the Group for the preceding year quarter and preceding year financial year to-date ended 31 December 2004 is higher than the statutory tax rate due to higher tax from the non deductible expenses of the Group and partly offset by the utilisation of reinvestment allowance of the main profit contributing subsidiary company.</t>
  </si>
  <si>
    <t>The effective tax rate of the Group for the current financial year to-date ended 31 December 2005 presented above is disproportionate to the statutory tax rate due to losses of certain subsidiary companies that are not available for set-off against taxable profits of profitable companies and non-availability of tax deduction for certain expenses.</t>
  </si>
  <si>
    <t>The effective tax rate of the Group for the current quarter ended 31 December 2005 is lower than the statutory tax rate due to utilisation of reinvestment allowance of the main profit contributing subsidiary company.</t>
  </si>
  <si>
    <t>MUNIF outstanding as at 1 April 2005</t>
  </si>
  <si>
    <t xml:space="preserve">OPERATING PROFIT </t>
  </si>
  <si>
    <t>PROFIT BEFORE TAXATION</t>
  </si>
  <si>
    <t>NET PROFIT FOR THE PERIOD / YEAR</t>
  </si>
  <si>
    <t>Net profit for the year</t>
  </si>
  <si>
    <t>Profit before taxation</t>
  </si>
  <si>
    <t>NET CASH USED IN INVESTING ACTIVITIES</t>
  </si>
  <si>
    <t>NET CASH FROM FINANCING ACTIVITIES</t>
  </si>
  <si>
    <t>NET CASH USED IN OPERATING ACTIVITIES</t>
  </si>
  <si>
    <t>The Group recorded a higher revenue of RM118.8 million for the current financial year to-date ended 31 December 2005 as compared to RM105.1 million for the preceding financial year to-date ended 31 December 2004. The Group recorded a lower revenue of RM51.5 million for the current quarter ended 31 December 2005 as compared to RM56.3 million for the preceding year quarter ended 31 December 2004.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</si>
</sst>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_(* #,##0.0000_);_(* \(#,##0.0000\);_(* &quot;-&quot;??_);_(@_)"/>
    <numFmt numFmtId="187" formatCode="#,##0.0_);\(#,##0.0\)"/>
    <numFmt numFmtId="188" formatCode="&quot;Yes&quot;;&quot;Yes&quot;;&quot;No&quot;"/>
    <numFmt numFmtId="189" formatCode="&quot;True&quot;;&quot;True&quot;;&quot;False&quot;"/>
    <numFmt numFmtId="190" formatCode="&quot;On&quot;;&quot;On&quot;;&quot;Off&quot;"/>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u val="singleAccounting"/>
      <sz val="10"/>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2" xfId="15" applyNumberFormat="1" applyBorder="1" applyAlignment="1">
      <alignment horizontal="center"/>
    </xf>
    <xf numFmtId="179" fontId="0" fillId="0" borderId="0" xfId="15" applyNumberFormat="1" applyBorder="1" applyAlignment="1">
      <alignment horizontal="center" vertical="center" wrapText="1"/>
    </xf>
    <xf numFmtId="179" fontId="0" fillId="0" borderId="3"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79" fontId="0" fillId="0" borderId="3"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horizontal="center" vertical="top" wrapText="1"/>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4"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6"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179" fontId="0" fillId="0" borderId="7" xfId="15" applyNumberFormat="1" applyFont="1" applyFill="1" applyBorder="1" applyAlignment="1">
      <alignment horizontal="center"/>
    </xf>
    <xf numFmtId="179" fontId="0" fillId="0" borderId="8"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9" xfId="15" applyNumberFormat="1" applyFill="1" applyBorder="1" applyAlignment="1">
      <alignment/>
    </xf>
    <xf numFmtId="179" fontId="0" fillId="0" borderId="7" xfId="15" applyNumberFormat="1" applyFill="1" applyBorder="1" applyAlignment="1">
      <alignment/>
    </xf>
    <xf numFmtId="179" fontId="0" fillId="0" borderId="8" xfId="15" applyNumberFormat="1" applyFill="1" applyBorder="1" applyAlignment="1">
      <alignment/>
    </xf>
    <xf numFmtId="179" fontId="0" fillId="0" borderId="3" xfId="15" applyNumberFormat="1" applyFill="1" applyBorder="1" applyAlignment="1">
      <alignment/>
    </xf>
    <xf numFmtId="43" fontId="0" fillId="0" borderId="0" xfId="15" applyNumberFormat="1" applyFill="1" applyBorder="1" applyAlignment="1">
      <alignment/>
    </xf>
    <xf numFmtId="179" fontId="0" fillId="0" borderId="4" xfId="15" applyNumberFormat="1" applyFont="1" applyFill="1" applyBorder="1" applyAlignment="1">
      <alignment/>
    </xf>
    <xf numFmtId="179" fontId="0" fillId="0" borderId="6"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10" xfId="0" applyNumberFormat="1" applyFill="1" applyBorder="1" applyAlignment="1">
      <alignment vertical="center" wrapText="1"/>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37" fontId="0" fillId="0" borderId="0" xfId="0" applyNumberFormat="1" applyFont="1" applyBorder="1" applyAlignment="1">
      <alignment/>
    </xf>
    <xf numFmtId="49" fontId="0" fillId="0" borderId="0" xfId="0" applyNumberFormat="1" applyFont="1" applyFill="1" applyAlignment="1">
      <alignment/>
    </xf>
    <xf numFmtId="0" fontId="0" fillId="0" borderId="0" xfId="0" applyFont="1" applyFill="1" applyAlignment="1">
      <alignment/>
    </xf>
    <xf numFmtId="179" fontId="0" fillId="0" borderId="0" xfId="15" applyNumberFormat="1" applyFill="1" applyBorder="1" applyAlignment="1">
      <alignment vertical="top"/>
    </xf>
    <xf numFmtId="0" fontId="2" fillId="0" borderId="0" xfId="0" applyFont="1" applyAlignment="1">
      <alignment horizontal="left" vertical="top"/>
    </xf>
    <xf numFmtId="179" fontId="2" fillId="0" borderId="0" xfId="15" applyNumberFormat="1" applyFont="1" applyFill="1" applyAlignment="1">
      <alignment horizontal="center" vertical="center"/>
    </xf>
    <xf numFmtId="179" fontId="0" fillId="0" borderId="0" xfId="15" applyNumberFormat="1" applyFont="1" applyFill="1" applyBorder="1" applyAlignment="1">
      <alignment horizontal="center" vertical="center" wrapText="1"/>
    </xf>
    <xf numFmtId="179" fontId="0" fillId="0" borderId="0" xfId="15" applyNumberFormat="1" applyFont="1" applyFill="1" applyBorder="1" applyAlignment="1">
      <alignment/>
    </xf>
    <xf numFmtId="179" fontId="0" fillId="0" borderId="0" xfId="15" applyNumberFormat="1" applyFont="1" applyBorder="1" applyAlignment="1">
      <alignment/>
    </xf>
    <xf numFmtId="0" fontId="1" fillId="0" borderId="0" xfId="0" applyFont="1" applyFill="1" applyAlignment="1">
      <alignment horizontal="left" vertical="center"/>
    </xf>
    <xf numFmtId="179" fontId="0" fillId="0" borderId="1" xfId="15" applyNumberFormat="1" applyFont="1" applyFill="1" applyBorder="1" applyAlignment="1">
      <alignment horizontal="center" vertical="center"/>
    </xf>
    <xf numFmtId="49" fontId="0" fillId="0" borderId="0" xfId="15" applyNumberFormat="1" applyFont="1" applyFill="1" applyAlignment="1">
      <alignment horizontal="center"/>
    </xf>
    <xf numFmtId="179" fontId="0" fillId="0" borderId="0" xfId="15" applyNumberFormat="1" applyFill="1" applyBorder="1" applyAlignment="1">
      <alignment horizontal="left" vertical="center"/>
    </xf>
    <xf numFmtId="0" fontId="0" fillId="0" borderId="0" xfId="0" applyFill="1" applyBorder="1" applyAlignment="1">
      <alignment horizontal="center" vertical="center" wrapText="1"/>
    </xf>
    <xf numFmtId="0" fontId="0" fillId="0" borderId="0" xfId="0" applyFill="1" applyBorder="1" applyAlignment="1">
      <alignment horizontal="justify" vertical="center" wrapText="1"/>
    </xf>
    <xf numFmtId="179" fontId="0" fillId="0" borderId="0" xfId="15" applyNumberFormat="1" applyFill="1" applyBorder="1" applyAlignment="1">
      <alignment horizontal="center" vertical="center"/>
    </xf>
    <xf numFmtId="179" fontId="2" fillId="0" borderId="0" xfId="15" applyNumberFormat="1" applyFont="1" applyFill="1" applyAlignment="1">
      <alignment horizontal="center" vertical="center" wrapText="1"/>
    </xf>
    <xf numFmtId="179" fontId="0" fillId="0" borderId="4" xfId="15" applyNumberFormat="1" applyFont="1" applyFill="1" applyBorder="1" applyAlignment="1">
      <alignment horizontal="center" vertical="center"/>
    </xf>
    <xf numFmtId="179" fontId="0" fillId="0" borderId="0" xfId="15" applyNumberFormat="1" applyFont="1" applyFill="1" applyBorder="1" applyAlignment="1">
      <alignment horizontal="left" vertical="center"/>
    </xf>
    <xf numFmtId="179" fontId="0" fillId="0" borderId="0" xfId="15" applyNumberFormat="1" applyFont="1" applyFill="1" applyBorder="1" applyAlignment="1">
      <alignment horizontal="right" vertical="center" wrapText="1"/>
    </xf>
    <xf numFmtId="0" fontId="0" fillId="0" borderId="0" xfId="0" applyFont="1" applyFill="1" applyAlignment="1">
      <alignment horizontal="center" vertical="center"/>
    </xf>
    <xf numFmtId="179" fontId="0" fillId="0" borderId="0" xfId="15" applyNumberFormat="1" applyFill="1" applyAlignment="1">
      <alignment horizontal="left" vertical="center" wrapText="1"/>
    </xf>
    <xf numFmtId="179" fontId="0" fillId="0" borderId="1" xfId="15" applyNumberFormat="1" applyFill="1" applyBorder="1" applyAlignment="1">
      <alignment horizontal="left" vertical="center" wrapText="1"/>
    </xf>
    <xf numFmtId="179" fontId="0" fillId="0" borderId="0" xfId="15" applyNumberFormat="1" applyFont="1" applyFill="1" applyAlignment="1">
      <alignment horizontal="center" vertical="center"/>
    </xf>
    <xf numFmtId="49" fontId="0" fillId="0" borderId="0" xfId="0" applyNumberFormat="1" applyFill="1" applyBorder="1" applyAlignment="1">
      <alignment/>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179" fontId="0" fillId="0" borderId="0" xfId="15" applyNumberFormat="1" applyFill="1" applyBorder="1" applyAlignment="1">
      <alignment horizontal="left" vertical="center" wrapText="1"/>
    </xf>
    <xf numFmtId="179" fontId="0" fillId="0" borderId="4" xfId="15" applyNumberFormat="1" applyFill="1" applyBorder="1" applyAlignment="1">
      <alignment horizontal="left" vertical="center" wrapText="1"/>
    </xf>
    <xf numFmtId="0" fontId="0" fillId="0" borderId="0" xfId="0" applyFont="1" applyFill="1" applyAlignment="1">
      <alignment horizontal="left" vertical="center"/>
    </xf>
    <xf numFmtId="49" fontId="0" fillId="0" borderId="0" xfId="15" applyNumberFormat="1" applyFont="1" applyFill="1" applyAlignment="1">
      <alignment/>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1" xfId="15" applyNumberFormat="1" applyBorder="1" applyAlignment="1">
      <alignment horizontal="center" vertical="center" wrapText="1"/>
    </xf>
    <xf numFmtId="179" fontId="0" fillId="0" borderId="6" xfId="15" applyNumberFormat="1" applyBorder="1" applyAlignment="1">
      <alignment horizontal="center" vertical="center" wrapText="1"/>
    </xf>
    <xf numFmtId="179" fontId="0" fillId="0" borderId="12"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179" fontId="5" fillId="0" borderId="0" xfId="15" applyNumberFormat="1" applyFont="1" applyBorder="1" applyAlignment="1">
      <alignment horizontal="left"/>
    </xf>
    <xf numFmtId="0" fontId="0" fillId="0" borderId="0" xfId="0" applyAlignment="1">
      <alignment horizontal="center"/>
    </xf>
    <xf numFmtId="0" fontId="0" fillId="0" borderId="0" xfId="0" applyFill="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applyAlignment="1">
      <alignment vertical="center"/>
    </xf>
    <xf numFmtId="0" fontId="1" fillId="0" borderId="0" xfId="0" applyFont="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0" fillId="0" borderId="0" xfId="0" applyFill="1" applyAlignment="1">
      <alignment/>
    </xf>
    <xf numFmtId="0" fontId="0" fillId="0" borderId="0" xfId="0" applyFill="1" applyAlignment="1">
      <alignment vertical="center" wrapText="1"/>
    </xf>
    <xf numFmtId="0" fontId="0" fillId="0" borderId="0" xfId="0" applyFont="1" applyAlignment="1">
      <alignment horizontal="left" vertical="center" wrapText="1"/>
    </xf>
    <xf numFmtId="0" fontId="1"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A28" sqref="A28"/>
    </sheetView>
  </sheetViews>
  <sheetFormatPr defaultColWidth="9.140625" defaultRowHeight="12.75"/>
  <cols>
    <col min="1" max="1" width="3.7109375" style="61" customWidth="1"/>
    <col min="2" max="2" width="4.421875" style="61" customWidth="1"/>
    <col min="3" max="3" width="4.140625" style="61" customWidth="1"/>
    <col min="4" max="4" width="23.00390625" style="61" customWidth="1"/>
    <col min="5" max="5" width="6.8515625" style="63" customWidth="1"/>
    <col min="6" max="6" width="1.57421875" style="15" customWidth="1"/>
    <col min="7" max="7" width="16.57421875" style="15" customWidth="1"/>
    <col min="8" max="8" width="0.9921875" style="15" customWidth="1"/>
    <col min="9" max="9" width="16.421875" style="15" customWidth="1"/>
    <col min="10" max="10" width="1.8515625" style="15" customWidth="1"/>
    <col min="11" max="11" width="15.00390625" style="15" bestFit="1" customWidth="1"/>
    <col min="12" max="12" width="0.85546875" style="15" customWidth="1"/>
    <col min="13" max="13" width="17.140625" style="15" customWidth="1"/>
    <col min="14" max="14" width="1.28515625" style="15" customWidth="1"/>
    <col min="15" max="16384" width="9.140625" style="15" customWidth="1"/>
  </cols>
  <sheetData>
    <row r="1" ht="12.75">
      <c r="A1" s="60" t="s">
        <v>0</v>
      </c>
    </row>
    <row r="3" ht="12.75">
      <c r="A3" s="62" t="s">
        <v>197</v>
      </c>
    </row>
    <row r="5" ht="12.75">
      <c r="A5" s="62" t="s">
        <v>153</v>
      </c>
    </row>
    <row r="7" spans="1:13" s="64" customFormat="1" ht="12.75">
      <c r="A7" s="63"/>
      <c r="B7" s="63"/>
      <c r="C7" s="63"/>
      <c r="D7" s="63"/>
      <c r="E7" s="63"/>
      <c r="G7" s="149" t="s">
        <v>1</v>
      </c>
      <c r="H7" s="149"/>
      <c r="I7" s="149"/>
      <c r="K7" s="149" t="s">
        <v>7</v>
      </c>
      <c r="L7" s="149"/>
      <c r="M7" s="149"/>
    </row>
    <row r="8" spans="1:13" s="64" customFormat="1" ht="12.75">
      <c r="A8" s="63"/>
      <c r="B8" s="63"/>
      <c r="C8" s="63"/>
      <c r="D8" s="63"/>
      <c r="E8" s="63"/>
      <c r="G8" s="65" t="s">
        <v>2</v>
      </c>
      <c r="H8" s="65"/>
      <c r="I8" s="65" t="s">
        <v>5</v>
      </c>
      <c r="K8" s="65" t="s">
        <v>2</v>
      </c>
      <c r="L8" s="65"/>
      <c r="M8" s="65" t="s">
        <v>5</v>
      </c>
    </row>
    <row r="9" spans="1:13" s="64" customFormat="1" ht="12.75">
      <c r="A9" s="63"/>
      <c r="B9" s="63"/>
      <c r="C9" s="63"/>
      <c r="D9" s="63"/>
      <c r="E9" s="63"/>
      <c r="G9" s="65" t="s">
        <v>3</v>
      </c>
      <c r="H9" s="65"/>
      <c r="I9" s="65" t="s">
        <v>6</v>
      </c>
      <c r="K9" s="65" t="s">
        <v>3</v>
      </c>
      <c r="L9" s="65"/>
      <c r="M9" s="65" t="s">
        <v>6</v>
      </c>
    </row>
    <row r="10" spans="1:13" s="64" customFormat="1" ht="12.75">
      <c r="A10" s="63"/>
      <c r="B10" s="63"/>
      <c r="C10" s="63"/>
      <c r="D10" s="63"/>
      <c r="E10" s="63"/>
      <c r="G10" s="65" t="s">
        <v>4</v>
      </c>
      <c r="H10" s="65"/>
      <c r="I10" s="65" t="s">
        <v>4</v>
      </c>
      <c r="K10" s="65" t="s">
        <v>8</v>
      </c>
      <c r="L10" s="65"/>
      <c r="M10" s="65" t="s">
        <v>9</v>
      </c>
    </row>
    <row r="11" spans="1:13" s="64" customFormat="1" ht="12.75">
      <c r="A11" s="63"/>
      <c r="B11" s="63"/>
      <c r="C11" s="63"/>
      <c r="D11" s="63"/>
      <c r="E11" s="63"/>
      <c r="G11" s="20" t="s">
        <v>198</v>
      </c>
      <c r="H11" s="20"/>
      <c r="I11" s="20" t="s">
        <v>199</v>
      </c>
      <c r="K11" s="20" t="s">
        <v>198</v>
      </c>
      <c r="L11" s="20"/>
      <c r="M11" s="20" t="s">
        <v>199</v>
      </c>
    </row>
    <row r="12" spans="1:13" s="64" customFormat="1" ht="12.75">
      <c r="A12" s="63"/>
      <c r="B12" s="63"/>
      <c r="C12" s="63"/>
      <c r="D12" s="63"/>
      <c r="E12" s="63" t="s">
        <v>143</v>
      </c>
      <c r="G12" s="65" t="s">
        <v>23</v>
      </c>
      <c r="H12" s="65"/>
      <c r="I12" s="65" t="s">
        <v>23</v>
      </c>
      <c r="K12" s="65" t="s">
        <v>23</v>
      </c>
      <c r="L12" s="65"/>
      <c r="M12" s="65" t="s">
        <v>23</v>
      </c>
    </row>
    <row r="14" spans="1:13" ht="12.75">
      <c r="A14" s="62" t="s">
        <v>87</v>
      </c>
      <c r="G14" s="15">
        <v>51514</v>
      </c>
      <c r="I14" s="15">
        <v>56307</v>
      </c>
      <c r="K14" s="15">
        <v>118840</v>
      </c>
      <c r="M14" s="15">
        <v>105106</v>
      </c>
    </row>
    <row r="15" ht="12.75">
      <c r="I15" s="76"/>
    </row>
    <row r="16" spans="1:13" ht="12.75">
      <c r="A16" s="62" t="s">
        <v>88</v>
      </c>
      <c r="G16" s="15">
        <v>-29835</v>
      </c>
      <c r="I16" s="15">
        <v>-40317</v>
      </c>
      <c r="K16" s="15">
        <v>-76000</v>
      </c>
      <c r="M16" s="15">
        <v>-65845</v>
      </c>
    </row>
    <row r="17" spans="7:13" ht="12.75">
      <c r="G17" s="66"/>
      <c r="I17" s="66"/>
      <c r="K17" s="66"/>
      <c r="M17" s="66"/>
    </row>
    <row r="18" spans="1:15" ht="12.75">
      <c r="A18" s="62" t="s">
        <v>89</v>
      </c>
      <c r="G18" s="15">
        <f>SUM(G14:G17)</f>
        <v>21679</v>
      </c>
      <c r="I18" s="15">
        <f>SUM(I14:I17)</f>
        <v>15990</v>
      </c>
      <c r="K18" s="15">
        <f>SUM(K14:K17)</f>
        <v>42840</v>
      </c>
      <c r="M18" s="15">
        <f>SUM(M14:M17)</f>
        <v>39261</v>
      </c>
      <c r="O18" s="67"/>
    </row>
    <row r="19" spans="7:13" ht="12.75">
      <c r="G19" s="75"/>
      <c r="I19" s="75"/>
      <c r="K19" s="75"/>
      <c r="M19" s="75"/>
    </row>
    <row r="20" spans="1:13" ht="12.75">
      <c r="A20" s="62" t="s">
        <v>90</v>
      </c>
      <c r="G20" s="15">
        <v>-13453</v>
      </c>
      <c r="I20" s="15">
        <v>-9884</v>
      </c>
      <c r="K20" s="15">
        <v>-37704</v>
      </c>
      <c r="M20" s="15">
        <v>-31046</v>
      </c>
    </row>
    <row r="21" spans="7:13" ht="12.75">
      <c r="G21" s="66"/>
      <c r="I21" s="66"/>
      <c r="K21" s="66"/>
      <c r="M21" s="66"/>
    </row>
    <row r="22" spans="1:13" ht="12.75">
      <c r="A22" s="62" t="s">
        <v>226</v>
      </c>
      <c r="G22" s="15">
        <f>SUM(G18:G21)</f>
        <v>8226</v>
      </c>
      <c r="I22" s="15">
        <f>SUM(I18:I21)</f>
        <v>6106</v>
      </c>
      <c r="K22" s="15">
        <f>SUM(K18:K21)</f>
        <v>5136</v>
      </c>
      <c r="M22" s="15">
        <f>SUM(M18:M21)</f>
        <v>8215</v>
      </c>
    </row>
    <row r="23" ht="12.75">
      <c r="A23" s="62"/>
    </row>
    <row r="25" spans="1:13" ht="12.75">
      <c r="A25" s="62" t="s">
        <v>91</v>
      </c>
      <c r="G25" s="15">
        <v>-1213</v>
      </c>
      <c r="I25" s="15">
        <v>-2958</v>
      </c>
      <c r="K25" s="15">
        <v>-2983</v>
      </c>
      <c r="M25" s="15">
        <v>-4258</v>
      </c>
    </row>
    <row r="26" spans="1:13" ht="12.75">
      <c r="A26" s="62" t="s">
        <v>141</v>
      </c>
      <c r="G26" s="15">
        <v>0</v>
      </c>
      <c r="I26" s="15">
        <v>0</v>
      </c>
      <c r="J26" s="64"/>
      <c r="K26" s="15">
        <v>0</v>
      </c>
      <c r="M26" s="15">
        <v>1312</v>
      </c>
    </row>
    <row r="27" spans="7:13" ht="12.75">
      <c r="G27" s="66"/>
      <c r="I27" s="66"/>
      <c r="K27" s="66"/>
      <c r="M27" s="66"/>
    </row>
    <row r="28" spans="1:13" ht="12.75">
      <c r="A28" s="62" t="s">
        <v>227</v>
      </c>
      <c r="G28" s="15">
        <f>SUM(G22:G27)</f>
        <v>7013</v>
      </c>
      <c r="I28" s="15">
        <f>SUM(I22:I27)</f>
        <v>3148</v>
      </c>
      <c r="K28" s="15">
        <f>SUM(K22:K27)</f>
        <v>2153</v>
      </c>
      <c r="M28" s="15">
        <f>SUM(M22:M27)</f>
        <v>5269</v>
      </c>
    </row>
    <row r="30" spans="1:13" ht="12.75">
      <c r="A30" s="62" t="s">
        <v>145</v>
      </c>
      <c r="E30" s="129" t="s">
        <v>174</v>
      </c>
      <c r="G30" s="15">
        <v>-941</v>
      </c>
      <c r="I30" s="15">
        <v>-1067</v>
      </c>
      <c r="K30" s="15">
        <v>-1961</v>
      </c>
      <c r="M30" s="15">
        <v>-1755</v>
      </c>
    </row>
    <row r="31" spans="7:13" ht="12.75">
      <c r="G31" s="66"/>
      <c r="I31" s="66"/>
      <c r="K31" s="66"/>
      <c r="M31" s="66"/>
    </row>
    <row r="32" spans="7:13" ht="12.75">
      <c r="G32" s="68"/>
      <c r="I32" s="68"/>
      <c r="K32" s="68"/>
      <c r="M32" s="68"/>
    </row>
    <row r="33" spans="1:13" ht="13.5" thickBot="1">
      <c r="A33" s="62" t="s">
        <v>228</v>
      </c>
      <c r="G33" s="69">
        <f>SUM(G28:G31)</f>
        <v>6072</v>
      </c>
      <c r="I33" s="69">
        <f>SUM(I28:I31)</f>
        <v>2081</v>
      </c>
      <c r="K33" s="69">
        <f>SUM(K28:K31)</f>
        <v>192</v>
      </c>
      <c r="M33" s="69">
        <f>SUM(M28:M31)</f>
        <v>3514</v>
      </c>
    </row>
    <row r="34" spans="7:13" ht="13.5" thickTop="1">
      <c r="G34" s="68"/>
      <c r="I34" s="68"/>
      <c r="K34" s="68"/>
      <c r="M34" s="68"/>
    </row>
    <row r="35" spans="1:16" ht="12.75">
      <c r="A35" s="62" t="s">
        <v>146</v>
      </c>
      <c r="G35" s="70">
        <f>(G33/150000)*100</f>
        <v>4.048</v>
      </c>
      <c r="I35" s="70">
        <f>(I33/150000)*100</f>
        <v>1.3873333333333333</v>
      </c>
      <c r="K35" s="70">
        <f>(K33/150000)*100</f>
        <v>0.128</v>
      </c>
      <c r="M35" s="70">
        <f>(M33/150000)*100</f>
        <v>2.3426666666666667</v>
      </c>
      <c r="P35" s="70"/>
    </row>
    <row r="36" spans="7:13" ht="12.75">
      <c r="G36" s="70"/>
      <c r="I36" s="70"/>
      <c r="K36" s="70"/>
      <c r="M36" s="70"/>
    </row>
    <row r="39" spans="1:13" ht="12.75">
      <c r="A39" s="150" t="s">
        <v>176</v>
      </c>
      <c r="B39" s="150"/>
      <c r="C39" s="150"/>
      <c r="D39" s="150"/>
      <c r="E39" s="150"/>
      <c r="F39" s="150"/>
      <c r="G39" s="150"/>
      <c r="H39" s="150"/>
      <c r="I39" s="150"/>
      <c r="J39" s="150"/>
      <c r="K39" s="150"/>
      <c r="L39" s="150"/>
      <c r="M39" s="150"/>
    </row>
    <row r="40" spans="1:13" ht="12.75">
      <c r="A40" s="151"/>
      <c r="B40" s="151"/>
      <c r="C40" s="151"/>
      <c r="D40" s="151"/>
      <c r="E40" s="151"/>
      <c r="F40" s="151"/>
      <c r="G40" s="151"/>
      <c r="H40" s="151"/>
      <c r="I40" s="151"/>
      <c r="J40" s="151"/>
      <c r="K40" s="151"/>
      <c r="L40" s="151"/>
      <c r="M40" s="151"/>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6">
      <selection activeCell="M30" sqref="M30"/>
    </sheetView>
  </sheetViews>
  <sheetFormatPr defaultColWidth="9.140625" defaultRowHeight="12.75"/>
  <cols>
    <col min="1" max="1" width="3.57421875" style="45" customWidth="1"/>
    <col min="2" max="2" width="6.140625" style="7" customWidth="1"/>
    <col min="3" max="3" width="20.8515625" style="1" customWidth="1"/>
    <col min="4" max="4" width="16.7109375" style="1" customWidth="1"/>
    <col min="5" max="5" width="9.00390625" style="3" customWidth="1"/>
    <col min="6" max="6" width="1.57421875" style="1" customWidth="1"/>
    <col min="7" max="7" width="14.8515625" style="15" customWidth="1"/>
    <col min="8" max="8" width="1.8515625" style="1" customWidth="1"/>
    <col min="9" max="9" width="14.421875" style="15" customWidth="1"/>
    <col min="10" max="10" width="1.8515625" style="1" customWidth="1"/>
    <col min="11" max="11" width="7.28125" style="1" customWidth="1"/>
    <col min="12" max="16384" width="9.140625" style="1" customWidth="1"/>
  </cols>
  <sheetData>
    <row r="1" ht="12.75">
      <c r="A1" s="44" t="str">
        <f>CCIS!A1</f>
        <v>HYTEX INTEGRATED BERHAD</v>
      </c>
    </row>
    <row r="3" ht="12.75">
      <c r="A3" s="45" t="str">
        <f>CCIS!A3</f>
        <v>Quarterly report on results for the 3rd quarter ended 31 December 2005. The figures have not been audited.</v>
      </c>
    </row>
    <row r="5" ht="12.75">
      <c r="A5" s="43" t="s">
        <v>154</v>
      </c>
    </row>
    <row r="7" spans="1:9" s="3" customFormat="1" ht="12.75">
      <c r="A7" s="45"/>
      <c r="B7" s="6"/>
      <c r="G7" s="65" t="s">
        <v>144</v>
      </c>
      <c r="H7" s="4"/>
      <c r="I7" s="65" t="s">
        <v>144</v>
      </c>
    </row>
    <row r="8" spans="1:9" s="3" customFormat="1" ht="12.75">
      <c r="A8" s="45"/>
      <c r="B8" s="6"/>
      <c r="G8" s="65" t="s">
        <v>13</v>
      </c>
      <c r="H8" s="4"/>
      <c r="I8" s="65" t="s">
        <v>10</v>
      </c>
    </row>
    <row r="9" spans="1:9" s="3" customFormat="1" ht="12.75">
      <c r="A9" s="45"/>
      <c r="B9" s="6"/>
      <c r="G9" s="65" t="s">
        <v>14</v>
      </c>
      <c r="H9" s="4"/>
      <c r="I9" s="65" t="s">
        <v>11</v>
      </c>
    </row>
    <row r="10" spans="1:9" s="3" customFormat="1" ht="12.75">
      <c r="A10" s="45"/>
      <c r="B10" s="6"/>
      <c r="G10" s="65" t="s">
        <v>4</v>
      </c>
      <c r="H10" s="4"/>
      <c r="I10" s="65" t="s">
        <v>12</v>
      </c>
    </row>
    <row r="11" spans="1:9" s="3" customFormat="1" ht="12.75">
      <c r="A11" s="45"/>
      <c r="B11" s="6"/>
      <c r="G11" s="20" t="str">
        <f>CCIS!K11</f>
        <v>31/12/05</v>
      </c>
      <c r="H11" s="5"/>
      <c r="I11" s="20" t="s">
        <v>172</v>
      </c>
    </row>
    <row r="12" spans="1:9" s="3" customFormat="1" ht="12.75">
      <c r="A12" s="45"/>
      <c r="B12" s="6"/>
      <c r="E12" s="3" t="s">
        <v>143</v>
      </c>
      <c r="G12" s="65" t="s">
        <v>23</v>
      </c>
      <c r="H12" s="4"/>
      <c r="I12" s="65" t="s">
        <v>23</v>
      </c>
    </row>
    <row r="13" spans="1:9" s="3" customFormat="1" ht="12.75">
      <c r="A13" s="45"/>
      <c r="B13" s="6"/>
      <c r="G13" s="65"/>
      <c r="H13" s="4"/>
      <c r="I13" s="65"/>
    </row>
    <row r="14" spans="1:9" s="3" customFormat="1" ht="12.75">
      <c r="A14" s="43" t="s">
        <v>92</v>
      </c>
      <c r="B14" s="6"/>
      <c r="G14" s="65">
        <v>89868</v>
      </c>
      <c r="H14" s="4"/>
      <c r="I14" s="15">
        <v>61707</v>
      </c>
    </row>
    <row r="15" spans="1:9" s="3" customFormat="1" ht="12.75">
      <c r="A15" s="43"/>
      <c r="B15" s="6"/>
      <c r="G15" s="65"/>
      <c r="H15" s="4"/>
      <c r="I15" s="15"/>
    </row>
    <row r="16" spans="1:9" s="3" customFormat="1" ht="12.75">
      <c r="A16" s="43" t="s">
        <v>149</v>
      </c>
      <c r="B16" s="6"/>
      <c r="G16" s="65">
        <v>324</v>
      </c>
      <c r="H16" s="4"/>
      <c r="I16" s="15">
        <v>324</v>
      </c>
    </row>
    <row r="17" spans="1:9" s="3" customFormat="1" ht="12.75">
      <c r="A17" s="45"/>
      <c r="B17" s="6"/>
      <c r="G17" s="65"/>
      <c r="H17" s="4"/>
      <c r="I17" s="65"/>
    </row>
    <row r="18" spans="1:9" s="3" customFormat="1" ht="12.75">
      <c r="A18" s="44" t="s">
        <v>93</v>
      </c>
      <c r="B18" s="6"/>
      <c r="G18" s="95"/>
      <c r="H18" s="4"/>
      <c r="I18" s="95"/>
    </row>
    <row r="19" spans="1:9" s="3" customFormat="1" ht="12.75">
      <c r="A19" s="43" t="s">
        <v>94</v>
      </c>
      <c r="B19" s="6"/>
      <c r="G19" s="96">
        <v>97951</v>
      </c>
      <c r="H19" s="4"/>
      <c r="I19" s="96">
        <v>92157</v>
      </c>
    </row>
    <row r="20" spans="1:9" s="3" customFormat="1" ht="12.75">
      <c r="A20" s="43" t="s">
        <v>95</v>
      </c>
      <c r="B20" s="6"/>
      <c r="G20" s="96">
        <v>35159</v>
      </c>
      <c r="H20" s="4"/>
      <c r="I20" s="96">
        <v>18907</v>
      </c>
    </row>
    <row r="21" spans="1:9" s="3" customFormat="1" ht="12.75">
      <c r="A21" s="43" t="s">
        <v>96</v>
      </c>
      <c r="B21" s="6"/>
      <c r="G21" s="96">
        <v>21500</v>
      </c>
      <c r="H21" s="4"/>
      <c r="I21" s="96">
        <v>8910</v>
      </c>
    </row>
    <row r="22" spans="1:9" s="3" customFormat="1" ht="12.75">
      <c r="A22" s="43" t="s">
        <v>97</v>
      </c>
      <c r="B22" s="6"/>
      <c r="G22" s="96">
        <v>7361</v>
      </c>
      <c r="H22" s="4"/>
      <c r="I22" s="96">
        <v>3965</v>
      </c>
    </row>
    <row r="23" spans="1:9" s="3" customFormat="1" ht="12.75">
      <c r="A23" s="45"/>
      <c r="B23" s="6"/>
      <c r="G23" s="97">
        <f>SUM(G19:G22)</f>
        <v>161971</v>
      </c>
      <c r="H23" s="4"/>
      <c r="I23" s="97">
        <f>SUM(I19:I22)</f>
        <v>123939</v>
      </c>
    </row>
    <row r="24" spans="1:9" s="3" customFormat="1" ht="12.75">
      <c r="A24" s="45"/>
      <c r="B24" s="6"/>
      <c r="G24" s="96"/>
      <c r="H24" s="4"/>
      <c r="I24" s="96"/>
    </row>
    <row r="25" spans="1:9" s="3" customFormat="1" ht="12.75">
      <c r="A25" s="44" t="s">
        <v>98</v>
      </c>
      <c r="B25" s="6"/>
      <c r="G25" s="96"/>
      <c r="H25" s="4"/>
      <c r="I25" s="96"/>
    </row>
    <row r="26" spans="1:9" s="3" customFormat="1" ht="12.75">
      <c r="A26" s="43" t="s">
        <v>99</v>
      </c>
      <c r="B26" s="6"/>
      <c r="G26" s="96">
        <v>12820</v>
      </c>
      <c r="H26" s="4"/>
      <c r="I26" s="96">
        <v>9996</v>
      </c>
    </row>
    <row r="27" spans="1:9" s="3" customFormat="1" ht="12.75">
      <c r="A27" s="43" t="s">
        <v>100</v>
      </c>
      <c r="B27" s="6"/>
      <c r="G27" s="96">
        <v>6425</v>
      </c>
      <c r="H27" s="4"/>
      <c r="I27" s="96">
        <v>6411</v>
      </c>
    </row>
    <row r="28" spans="1:9" s="3" customFormat="1" ht="12.75">
      <c r="A28" s="43" t="s">
        <v>101</v>
      </c>
      <c r="B28" s="6"/>
      <c r="G28" s="96">
        <v>0</v>
      </c>
      <c r="H28" s="4"/>
      <c r="I28" s="96">
        <v>2824</v>
      </c>
    </row>
    <row r="29" spans="1:9" s="3" customFormat="1" ht="12.75">
      <c r="A29" s="43" t="s">
        <v>102</v>
      </c>
      <c r="B29" s="6"/>
      <c r="E29" s="3" t="s">
        <v>148</v>
      </c>
      <c r="G29" s="96">
        <v>60883</v>
      </c>
      <c r="H29" s="4"/>
      <c r="I29" s="96">
        <v>57859</v>
      </c>
    </row>
    <row r="30" spans="1:9" s="3" customFormat="1" ht="12.75">
      <c r="A30" s="43" t="s">
        <v>103</v>
      </c>
      <c r="B30" s="6"/>
      <c r="G30" s="96">
        <v>0</v>
      </c>
      <c r="H30" s="4"/>
      <c r="I30" s="96">
        <v>424</v>
      </c>
    </row>
    <row r="31" spans="1:9" s="3" customFormat="1" ht="12.75">
      <c r="A31" s="45"/>
      <c r="B31" s="6"/>
      <c r="G31" s="46">
        <f>SUM(G26:G30)</f>
        <v>80128</v>
      </c>
      <c r="H31" s="4"/>
      <c r="I31" s="97">
        <f>SUM(I26:I30)</f>
        <v>77514</v>
      </c>
    </row>
    <row r="32" spans="7:12" ht="12.75">
      <c r="G32" s="98"/>
      <c r="I32" s="98"/>
      <c r="L32" s="3"/>
    </row>
    <row r="33" spans="1:12" ht="12.75">
      <c r="A33" s="44" t="s">
        <v>104</v>
      </c>
      <c r="G33" s="68">
        <f>G23-G31</f>
        <v>81843</v>
      </c>
      <c r="I33" s="68">
        <f>I23-I31</f>
        <v>46425</v>
      </c>
      <c r="L33" s="3"/>
    </row>
    <row r="34" spans="7:12" ht="12.75">
      <c r="G34" s="68"/>
      <c r="H34" s="8"/>
      <c r="I34" s="68"/>
      <c r="L34" s="3"/>
    </row>
    <row r="35" spans="7:12" ht="19.5" customHeight="1" thickBot="1">
      <c r="G35" s="9">
        <f>G14+G33+G16</f>
        <v>172035</v>
      </c>
      <c r="H35" s="8"/>
      <c r="I35" s="81">
        <f>I14+I33+I16</f>
        <v>108456</v>
      </c>
      <c r="L35" s="3"/>
    </row>
    <row r="36" spans="7:9" ht="13.5" thickTop="1">
      <c r="G36" s="68"/>
      <c r="H36" s="8"/>
      <c r="I36" s="68"/>
    </row>
    <row r="37" spans="1:9" ht="12.75">
      <c r="A37" s="43" t="s">
        <v>105</v>
      </c>
      <c r="G37" s="68"/>
      <c r="I37" s="68"/>
    </row>
    <row r="38" spans="1:9" ht="12.75">
      <c r="A38" s="44" t="s">
        <v>106</v>
      </c>
      <c r="G38" s="68"/>
      <c r="I38" s="68"/>
    </row>
    <row r="39" spans="1:9" ht="12.75">
      <c r="A39" s="43" t="s">
        <v>25</v>
      </c>
      <c r="G39" s="15">
        <v>75000</v>
      </c>
      <c r="H39" s="15"/>
      <c r="I39" s="15">
        <v>75000</v>
      </c>
    </row>
    <row r="40" spans="1:9" ht="12.75">
      <c r="A40" s="43" t="s">
        <v>107</v>
      </c>
      <c r="G40" s="68">
        <v>25062</v>
      </c>
      <c r="I40" s="15">
        <v>25874</v>
      </c>
    </row>
    <row r="41" spans="7:9" ht="12.75">
      <c r="G41" s="66"/>
      <c r="I41" s="66"/>
    </row>
    <row r="42" spans="7:9" ht="12.75">
      <c r="G42" s="68">
        <f>SUM(G39:G41)</f>
        <v>100062</v>
      </c>
      <c r="I42" s="68">
        <f>SUM(I39:I41)</f>
        <v>100874</v>
      </c>
    </row>
    <row r="43" spans="7:12" ht="12.75">
      <c r="G43" s="68"/>
      <c r="I43" s="68"/>
      <c r="L43" s="86"/>
    </row>
    <row r="44" spans="1:9" ht="12.75">
      <c r="A44" s="44" t="s">
        <v>108</v>
      </c>
      <c r="G44" s="99"/>
      <c r="I44" s="99"/>
    </row>
    <row r="45" spans="1:9" ht="12.75">
      <c r="A45" s="43" t="s">
        <v>109</v>
      </c>
      <c r="E45" s="4" t="s">
        <v>194</v>
      </c>
      <c r="G45" s="100">
        <v>67459</v>
      </c>
      <c r="I45" s="100">
        <v>3089</v>
      </c>
    </row>
    <row r="46" spans="1:9" ht="12.75">
      <c r="A46" s="43" t="s">
        <v>110</v>
      </c>
      <c r="G46" s="98">
        <v>4514</v>
      </c>
      <c r="I46" s="98">
        <v>4493</v>
      </c>
    </row>
    <row r="47" spans="7:9" ht="12.75">
      <c r="G47" s="101">
        <f>SUM(G45:G46)</f>
        <v>71973</v>
      </c>
      <c r="I47" s="101">
        <f>SUM(I45:I46)</f>
        <v>7582</v>
      </c>
    </row>
    <row r="48" spans="7:9" ht="12.75">
      <c r="G48" s="68"/>
      <c r="I48" s="68"/>
    </row>
    <row r="49" spans="7:9" ht="19.5" customHeight="1" thickBot="1">
      <c r="G49" s="81">
        <f>G42+G47</f>
        <v>172035</v>
      </c>
      <c r="I49" s="81">
        <f>I42+I47</f>
        <v>108456</v>
      </c>
    </row>
    <row r="50" spans="7:9" ht="13.5" thickTop="1">
      <c r="G50" s="68"/>
      <c r="I50" s="68"/>
    </row>
    <row r="51" spans="1:9" s="15" customFormat="1" ht="12.75">
      <c r="A51" s="148" t="s">
        <v>217</v>
      </c>
      <c r="B51" s="61"/>
      <c r="E51" s="64"/>
      <c r="G51" s="102">
        <f>G42/150000</f>
        <v>0.66708</v>
      </c>
      <c r="I51" s="102">
        <f>I42/150000</f>
        <v>0.6724933333333334</v>
      </c>
    </row>
    <row r="52" spans="7:9" ht="12.75">
      <c r="G52" s="102"/>
      <c r="I52" s="68"/>
    </row>
    <row r="53" spans="7:9" ht="12.75">
      <c r="G53" s="102"/>
      <c r="I53" s="68"/>
    </row>
    <row r="54" spans="7:9" ht="12.75">
      <c r="G54" s="102"/>
      <c r="I54" s="68"/>
    </row>
    <row r="55" ht="12.75">
      <c r="A55" s="45" t="s">
        <v>131</v>
      </c>
    </row>
    <row r="56" spans="1:11" ht="27.75" customHeight="1">
      <c r="A56" s="153" t="s">
        <v>200</v>
      </c>
      <c r="B56" s="153"/>
      <c r="C56" s="153"/>
      <c r="D56" s="153"/>
      <c r="E56" s="153"/>
      <c r="F56" s="153"/>
      <c r="G56" s="153"/>
      <c r="H56" s="153"/>
      <c r="I56" s="153"/>
      <c r="J56" s="89"/>
      <c r="K56" s="89"/>
    </row>
    <row r="58" spans="1:11" ht="30" customHeight="1">
      <c r="A58" s="152" t="s">
        <v>177</v>
      </c>
      <c r="B58" s="152"/>
      <c r="C58" s="152"/>
      <c r="D58" s="152"/>
      <c r="E58" s="152"/>
      <c r="F58" s="152"/>
      <c r="G58" s="152"/>
      <c r="H58" s="152"/>
      <c r="I58" s="152"/>
      <c r="J58" s="88"/>
      <c r="K58" s="88"/>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1">
      <selection activeCell="B19" sqref="B19"/>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3" t="str">
        <f>CCBS!A1</f>
        <v>HYTEX INTEGRATED BERHAD</v>
      </c>
    </row>
    <row r="3" ht="12.75">
      <c r="A3" s="26" t="str">
        <f>CCBS!A3</f>
        <v>Quarterly report on results for the 3rd quarter ended 31 December 2005. The figures have not been audited.</v>
      </c>
    </row>
    <row r="5" ht="12.75">
      <c r="A5" s="1" t="s">
        <v>139</v>
      </c>
    </row>
    <row r="6" ht="12.75">
      <c r="L6" s="8"/>
    </row>
    <row r="7" spans="7:13" ht="12.75">
      <c r="G7" s="154" t="s">
        <v>29</v>
      </c>
      <c r="H7" s="155"/>
      <c r="I7" s="155"/>
      <c r="J7" s="155"/>
      <c r="K7" s="156"/>
      <c r="L7" s="30"/>
      <c r="M7" s="32" t="s">
        <v>30</v>
      </c>
    </row>
    <row r="8" spans="4:13" s="29" customFormat="1" ht="54.75" customHeight="1">
      <c r="D8" s="29" t="s">
        <v>143</v>
      </c>
      <c r="E8" s="29" t="s">
        <v>25</v>
      </c>
      <c r="G8" s="29" t="s">
        <v>26</v>
      </c>
      <c r="I8" s="29" t="s">
        <v>27</v>
      </c>
      <c r="K8" s="29" t="s">
        <v>28</v>
      </c>
      <c r="L8" s="31"/>
      <c r="M8" s="29" t="s">
        <v>157</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3" t="s">
        <v>178</v>
      </c>
      <c r="E11" s="1">
        <v>75000</v>
      </c>
      <c r="G11" s="1">
        <v>10365</v>
      </c>
      <c r="I11" s="14">
        <v>0</v>
      </c>
      <c r="K11" s="14">
        <v>-1</v>
      </c>
      <c r="M11" s="14">
        <v>15510</v>
      </c>
    </row>
    <row r="13" ht="12.75">
      <c r="A13" s="2" t="s">
        <v>173</v>
      </c>
    </row>
    <row r="14" spans="9:13" ht="12.75">
      <c r="I14" s="15"/>
      <c r="J14" s="15"/>
      <c r="K14" s="15"/>
      <c r="L14" s="15"/>
      <c r="M14" s="15"/>
    </row>
    <row r="15" spans="2:13" ht="12.75">
      <c r="B15" s="2" t="s">
        <v>126</v>
      </c>
      <c r="E15" s="15">
        <v>0</v>
      </c>
      <c r="F15" s="15"/>
      <c r="G15" s="15">
        <v>0</v>
      </c>
      <c r="H15" s="15"/>
      <c r="I15" s="15">
        <v>0</v>
      </c>
      <c r="J15" s="15"/>
      <c r="K15" s="15">
        <v>496</v>
      </c>
      <c r="L15" s="15"/>
      <c r="M15" s="15">
        <v>0</v>
      </c>
    </row>
    <row r="16" spans="2:13" ht="12.75">
      <c r="B16" s="2"/>
      <c r="E16" s="15"/>
      <c r="F16" s="15"/>
      <c r="G16" s="15"/>
      <c r="H16" s="15"/>
      <c r="I16" s="15"/>
      <c r="J16" s="15"/>
      <c r="K16" s="15"/>
      <c r="L16" s="15"/>
      <c r="M16" s="15"/>
    </row>
    <row r="17" spans="2:13" ht="12.75">
      <c r="B17" s="2" t="s">
        <v>125</v>
      </c>
      <c r="E17" s="15">
        <v>0</v>
      </c>
      <c r="F17" s="15"/>
      <c r="G17" s="15">
        <v>0</v>
      </c>
      <c r="H17" s="15"/>
      <c r="I17" s="15">
        <v>0</v>
      </c>
      <c r="J17" s="15"/>
      <c r="K17" s="15">
        <v>0</v>
      </c>
      <c r="L17" s="15"/>
      <c r="M17" s="15">
        <v>0</v>
      </c>
    </row>
    <row r="18" spans="5:13" ht="12.75">
      <c r="E18" s="15"/>
      <c r="F18" s="15"/>
      <c r="G18" s="15"/>
      <c r="H18" s="15"/>
      <c r="I18" s="15"/>
      <c r="J18" s="15"/>
      <c r="K18" s="15"/>
      <c r="L18" s="15"/>
      <c r="M18" s="15"/>
    </row>
    <row r="19" spans="2:13" ht="12.75">
      <c r="B19" s="2" t="s">
        <v>229</v>
      </c>
      <c r="E19" s="15">
        <v>0</v>
      </c>
      <c r="F19" s="15"/>
      <c r="G19" s="15">
        <v>0</v>
      </c>
      <c r="H19" s="15"/>
      <c r="I19" s="15">
        <v>0</v>
      </c>
      <c r="J19" s="15"/>
      <c r="K19" s="15">
        <v>0</v>
      </c>
      <c r="L19" s="15"/>
      <c r="M19" s="15">
        <v>192</v>
      </c>
    </row>
    <row r="20" spans="2:13" ht="12.75">
      <c r="B20" s="2"/>
      <c r="E20" s="15"/>
      <c r="F20" s="15"/>
      <c r="G20" s="15"/>
      <c r="H20" s="15"/>
      <c r="I20" s="15"/>
      <c r="J20" s="15"/>
      <c r="K20" s="15"/>
      <c r="L20" s="15"/>
      <c r="M20" s="15"/>
    </row>
    <row r="21" spans="2:13" ht="12.75">
      <c r="B21" s="76" t="s">
        <v>130</v>
      </c>
      <c r="E21" s="15">
        <v>0</v>
      </c>
      <c r="F21" s="15"/>
      <c r="G21" s="15">
        <v>0</v>
      </c>
      <c r="H21" s="15"/>
      <c r="I21" s="15">
        <v>0</v>
      </c>
      <c r="J21" s="15"/>
      <c r="K21" s="15">
        <v>0</v>
      </c>
      <c r="L21" s="15"/>
      <c r="M21" s="15">
        <v>-1500</v>
      </c>
    </row>
    <row r="22" spans="5:13" ht="12.75">
      <c r="E22" s="15"/>
      <c r="F22" s="15"/>
      <c r="G22" s="15"/>
      <c r="H22" s="15"/>
      <c r="I22" s="15"/>
      <c r="J22" s="15"/>
      <c r="K22" s="15"/>
      <c r="L22" s="15"/>
      <c r="M22" s="15"/>
    </row>
    <row r="23" spans="1:13" ht="13.5" thickBot="1">
      <c r="A23" s="23" t="s">
        <v>201</v>
      </c>
      <c r="E23" s="9">
        <f>SUM(E11:E22)</f>
        <v>75000</v>
      </c>
      <c r="G23" s="9">
        <f>SUM(G11:G22)</f>
        <v>10365</v>
      </c>
      <c r="I23" s="9">
        <f>SUM(I11:I22)</f>
        <v>0</v>
      </c>
      <c r="K23" s="9">
        <f>SUM(K11:K22)</f>
        <v>495</v>
      </c>
      <c r="M23" s="9">
        <f>SUM(M11:M22)</f>
        <v>14202</v>
      </c>
    </row>
    <row r="24" ht="13.5" thickTop="1"/>
    <row r="26" spans="5:13" ht="12.75">
      <c r="E26" s="3"/>
      <c r="F26" s="3"/>
      <c r="G26" s="3"/>
      <c r="H26" s="3"/>
      <c r="I26" s="3"/>
      <c r="J26" s="3"/>
      <c r="K26" s="3"/>
      <c r="L26" s="3"/>
      <c r="M26" s="3"/>
    </row>
    <row r="27" ht="12.75">
      <c r="A27" s="23" t="s">
        <v>150</v>
      </c>
    </row>
    <row r="29" spans="1:13" ht="12.75">
      <c r="A29" s="2" t="s">
        <v>179</v>
      </c>
      <c r="E29" s="1">
        <v>75000</v>
      </c>
      <c r="G29" s="1">
        <v>10365</v>
      </c>
      <c r="I29" s="1">
        <v>1312</v>
      </c>
      <c r="K29" s="1">
        <v>-9</v>
      </c>
      <c r="M29" s="1">
        <v>12593</v>
      </c>
    </row>
    <row r="31" spans="2:13" ht="12.75">
      <c r="B31" s="2" t="s">
        <v>126</v>
      </c>
      <c r="E31" s="1">
        <v>0</v>
      </c>
      <c r="G31" s="1">
        <v>0</v>
      </c>
      <c r="I31" s="1">
        <v>0</v>
      </c>
      <c r="K31" s="1">
        <v>6</v>
      </c>
      <c r="M31" s="1">
        <v>0</v>
      </c>
    </row>
    <row r="32" ht="12.75">
      <c r="B32" s="2"/>
    </row>
    <row r="33" spans="2:13" ht="12.75">
      <c r="B33" s="2" t="s">
        <v>125</v>
      </c>
      <c r="E33" s="1">
        <v>0</v>
      </c>
      <c r="G33" s="1">
        <v>0</v>
      </c>
      <c r="I33" s="1">
        <v>-1312</v>
      </c>
      <c r="K33" s="1">
        <v>0</v>
      </c>
      <c r="M33" s="1">
        <v>0</v>
      </c>
    </row>
    <row r="35" spans="2:13" ht="12.75">
      <c r="B35" s="2" t="s">
        <v>229</v>
      </c>
      <c r="E35" s="1">
        <v>0</v>
      </c>
      <c r="G35" s="1">
        <v>0</v>
      </c>
      <c r="I35" s="1">
        <v>0</v>
      </c>
      <c r="K35" s="1">
        <v>0</v>
      </c>
      <c r="M35" s="1">
        <v>3514</v>
      </c>
    </row>
    <row r="36" ht="12.75">
      <c r="B36" s="2"/>
    </row>
    <row r="37" spans="2:13" ht="12.75">
      <c r="B37" s="2" t="s">
        <v>130</v>
      </c>
      <c r="E37" s="1">
        <v>0</v>
      </c>
      <c r="G37" s="1">
        <v>0</v>
      </c>
      <c r="I37" s="1">
        <v>0</v>
      </c>
      <c r="K37" s="1">
        <v>0</v>
      </c>
      <c r="M37" s="1">
        <v>-1500</v>
      </c>
    </row>
    <row r="39" spans="1:13" ht="13.5" thickBot="1">
      <c r="A39" s="23" t="s">
        <v>210</v>
      </c>
      <c r="E39" s="9">
        <f>SUM(E27:E38)</f>
        <v>75000</v>
      </c>
      <c r="G39" s="9">
        <f>SUM(G27:G38)</f>
        <v>10365</v>
      </c>
      <c r="I39" s="9">
        <f>SUM(I27:I38)</f>
        <v>0</v>
      </c>
      <c r="K39" s="9">
        <f>SUM(K27:K38)</f>
        <v>-3</v>
      </c>
      <c r="M39" s="9">
        <f>SUM(M27:M38)</f>
        <v>14607</v>
      </c>
    </row>
    <row r="40" ht="13.5" thickTop="1"/>
    <row r="41" ht="16.5" customHeight="1"/>
    <row r="42" spans="1:13" ht="37.5" customHeight="1">
      <c r="A42" s="157" t="s">
        <v>180</v>
      </c>
      <c r="B42" s="157"/>
      <c r="C42" s="157"/>
      <c r="D42" s="157"/>
      <c r="E42" s="157"/>
      <c r="F42" s="157"/>
      <c r="G42" s="157"/>
      <c r="H42" s="157"/>
      <c r="I42" s="157"/>
      <c r="J42" s="157"/>
      <c r="K42" s="157"/>
      <c r="L42" s="157"/>
      <c r="M42" s="157"/>
    </row>
  </sheetData>
  <mergeCells count="2">
    <mergeCell ref="G7:K7"/>
    <mergeCell ref="A42:M42"/>
  </mergeCells>
  <printOptions/>
  <pageMargins left="0.33" right="0.24"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M45"/>
  <sheetViews>
    <sheetView zoomScale="85" zoomScaleNormal="85" workbookViewId="0" topLeftCell="A4">
      <selection activeCell="P24" sqref="P24"/>
    </sheetView>
  </sheetViews>
  <sheetFormatPr defaultColWidth="9.140625" defaultRowHeight="12.75"/>
  <cols>
    <col min="1" max="1" width="4.421875" style="1" customWidth="1"/>
    <col min="2" max="5" width="9.140625" style="1" customWidth="1"/>
    <col min="6" max="6" width="17.7109375" style="1" customWidth="1"/>
    <col min="7" max="7" width="11.7109375" style="79" customWidth="1"/>
    <col min="8" max="8" width="2.57421875" style="15" customWidth="1"/>
    <col min="9" max="9" width="11.7109375" style="15" customWidth="1"/>
    <col min="10" max="11" width="9.140625" style="15" customWidth="1"/>
    <col min="12" max="16384" width="9.140625" style="1" customWidth="1"/>
  </cols>
  <sheetData>
    <row r="1" ht="12.75">
      <c r="A1" s="23" t="str">
        <f>CCSCE!A1</f>
        <v>HYTEX INTEGRATED BERHAD</v>
      </c>
    </row>
    <row r="3" ht="12.75">
      <c r="A3" s="26" t="str">
        <f>CCSCE!A3</f>
        <v>Quarterly report on results for the 3rd quarter ended 31 December 2005. The figures have not been audited.</v>
      </c>
    </row>
    <row r="5" ht="12.75">
      <c r="A5" s="2" t="s">
        <v>31</v>
      </c>
    </row>
    <row r="6" spans="9:11" ht="12.75">
      <c r="I6" s="77"/>
      <c r="J6" s="77"/>
      <c r="K6" s="77"/>
    </row>
    <row r="7" spans="7:11" s="29" customFormat="1" ht="38.25">
      <c r="G7" s="114" t="s">
        <v>202</v>
      </c>
      <c r="H7" s="78"/>
      <c r="I7" s="114" t="s">
        <v>203</v>
      </c>
      <c r="J7" s="65"/>
      <c r="K7" s="65"/>
    </row>
    <row r="8" spans="7:11" ht="12.75">
      <c r="G8" s="115" t="s">
        <v>23</v>
      </c>
      <c r="I8" s="64" t="s">
        <v>23</v>
      </c>
      <c r="J8" s="65"/>
      <c r="K8" s="65"/>
    </row>
    <row r="9" spans="9:11" ht="12.75">
      <c r="I9" s="64"/>
      <c r="J9" s="65"/>
      <c r="K9" s="65"/>
    </row>
    <row r="10" spans="1:11" ht="12.75">
      <c r="A10" s="2" t="s">
        <v>230</v>
      </c>
      <c r="G10" s="118">
        <v>2153</v>
      </c>
      <c r="I10" s="26">
        <v>5269</v>
      </c>
      <c r="J10" s="20"/>
      <c r="K10" s="20"/>
    </row>
    <row r="11" spans="9:11" ht="12.75">
      <c r="I11" s="26"/>
      <c r="J11" s="65"/>
      <c r="K11" s="65"/>
    </row>
    <row r="12" spans="2:9" ht="12.75">
      <c r="B12" s="1" t="s">
        <v>80</v>
      </c>
      <c r="G12" s="79">
        <v>8682</v>
      </c>
      <c r="I12" s="26">
        <v>10604</v>
      </c>
    </row>
    <row r="13" spans="2:9" ht="12.75">
      <c r="B13" s="1" t="s">
        <v>121</v>
      </c>
      <c r="G13" s="79">
        <v>-34017</v>
      </c>
      <c r="I13" s="26">
        <v>-23451</v>
      </c>
    </row>
    <row r="14" spans="2:9" ht="12.75">
      <c r="B14" s="1" t="s">
        <v>81</v>
      </c>
      <c r="G14" s="79">
        <v>-2969</v>
      </c>
      <c r="I14" s="26">
        <v>-2006</v>
      </c>
    </row>
    <row r="15" spans="7:9" ht="12.75">
      <c r="G15" s="103"/>
      <c r="I15" s="66"/>
    </row>
    <row r="16" spans="1:9" ht="12.75">
      <c r="A16" s="2" t="s">
        <v>233</v>
      </c>
      <c r="G16" s="104">
        <f>SUM(G10:G15)</f>
        <v>-26151</v>
      </c>
      <c r="I16" s="80">
        <f>SUM(I10:I15)</f>
        <v>-9584</v>
      </c>
    </row>
    <row r="18" ht="12.75">
      <c r="A18" s="1" t="s">
        <v>82</v>
      </c>
    </row>
    <row r="19" spans="2:9" ht="12.75">
      <c r="B19" s="1" t="s">
        <v>85</v>
      </c>
      <c r="G19" s="79">
        <v>-33860</v>
      </c>
      <c r="I19" s="26">
        <v>-5211</v>
      </c>
    </row>
    <row r="21" spans="1:9" ht="12.75">
      <c r="A21" s="2" t="s">
        <v>231</v>
      </c>
      <c r="G21" s="104">
        <f>SUM(G19:G20)</f>
        <v>-33860</v>
      </c>
      <c r="I21" s="80">
        <f>SUM(I19:I20)</f>
        <v>-5211</v>
      </c>
    </row>
    <row r="23" ht="12.75">
      <c r="A23" s="1" t="s">
        <v>83</v>
      </c>
    </row>
    <row r="24" spans="2:9" ht="12.75">
      <c r="B24" s="1" t="s">
        <v>84</v>
      </c>
      <c r="G24" s="79">
        <v>67057</v>
      </c>
      <c r="I24" s="1">
        <v>15647</v>
      </c>
    </row>
    <row r="25" spans="2:9" ht="12.75">
      <c r="B25" s="2" t="s">
        <v>134</v>
      </c>
      <c r="G25" s="79">
        <v>-1500</v>
      </c>
      <c r="I25" s="1">
        <v>-1500</v>
      </c>
    </row>
    <row r="26" spans="2:9" ht="12.75">
      <c r="B26" s="1" t="s">
        <v>122</v>
      </c>
      <c r="G26" s="79">
        <v>-2983</v>
      </c>
      <c r="I26" s="26">
        <v>-4258</v>
      </c>
    </row>
    <row r="28" spans="1:9" ht="12.75">
      <c r="A28" s="2" t="s">
        <v>232</v>
      </c>
      <c r="G28" s="104">
        <f>SUM(G24:G27)</f>
        <v>62574</v>
      </c>
      <c r="I28" s="80">
        <f>SUM(I24:I27)</f>
        <v>9889</v>
      </c>
    </row>
    <row r="30" spans="1:9" ht="12.75">
      <c r="A30" s="1" t="s">
        <v>127</v>
      </c>
      <c r="G30" s="79">
        <f>G16+G21+G28</f>
        <v>2563</v>
      </c>
      <c r="I30" s="15">
        <f>I16+I21+I28</f>
        <v>-4906</v>
      </c>
    </row>
    <row r="31" spans="1:9" ht="12.75">
      <c r="A31" s="1" t="s">
        <v>128</v>
      </c>
      <c r="G31" s="79">
        <v>496</v>
      </c>
      <c r="I31" s="1">
        <v>7</v>
      </c>
    </row>
    <row r="32" spans="1:9" ht="12.75">
      <c r="A32" s="1" t="s">
        <v>129</v>
      </c>
      <c r="G32" s="79">
        <v>2331</v>
      </c>
      <c r="I32" s="1">
        <v>-2492</v>
      </c>
    </row>
    <row r="34" spans="1:9" ht="13.5" thickBot="1">
      <c r="A34" s="1" t="s">
        <v>151</v>
      </c>
      <c r="G34" s="116">
        <f>SUM(G30:G33)</f>
        <v>5390</v>
      </c>
      <c r="I34" s="81">
        <f>SUM(I30:I33)</f>
        <v>-7391</v>
      </c>
    </row>
    <row r="35" ht="13.5" thickTop="1"/>
    <row r="36" spans="1:13" ht="12.75">
      <c r="A36" s="92"/>
      <c r="B36" s="94"/>
      <c r="C36" s="93"/>
      <c r="D36" s="93"/>
      <c r="E36" s="93"/>
      <c r="F36" s="93"/>
      <c r="G36" s="117"/>
      <c r="H36" s="87"/>
      <c r="I36" s="87"/>
      <c r="J36" s="87"/>
      <c r="K36" s="87"/>
      <c r="L36" s="93"/>
      <c r="M36" s="93"/>
    </row>
    <row r="37" spans="1:11" ht="29.25" customHeight="1">
      <c r="A37" s="158" t="s">
        <v>181</v>
      </c>
      <c r="B37" s="158"/>
      <c r="C37" s="158"/>
      <c r="D37" s="158"/>
      <c r="E37" s="158"/>
      <c r="F37" s="158"/>
      <c r="G37" s="158"/>
      <c r="H37" s="158"/>
      <c r="I37" s="158"/>
      <c r="J37" s="158"/>
      <c r="K37" s="158"/>
    </row>
    <row r="40" spans="1:9" ht="15">
      <c r="A40" s="159"/>
      <c r="B40" s="159"/>
      <c r="C40" s="8"/>
      <c r="D40" s="8"/>
      <c r="E40" s="8"/>
      <c r="F40" s="8"/>
      <c r="G40" s="124"/>
      <c r="H40" s="111"/>
      <c r="I40" s="124"/>
    </row>
    <row r="41" spans="1:9" ht="12.75">
      <c r="A41" s="8"/>
      <c r="B41" s="8"/>
      <c r="C41" s="8"/>
      <c r="D41" s="8"/>
      <c r="E41" s="8"/>
      <c r="F41" s="8"/>
      <c r="G41" s="125"/>
      <c r="H41" s="68"/>
      <c r="I41" s="68"/>
    </row>
    <row r="42" spans="1:9" ht="12.75">
      <c r="A42" s="126"/>
      <c r="B42" s="8"/>
      <c r="C42" s="8"/>
      <c r="D42" s="8"/>
      <c r="E42" s="8"/>
      <c r="F42" s="8"/>
      <c r="G42" s="125"/>
      <c r="H42" s="68"/>
      <c r="I42" s="68"/>
    </row>
    <row r="43" spans="1:9" ht="12.75">
      <c r="A43" s="126"/>
      <c r="B43" s="8"/>
      <c r="C43" s="8"/>
      <c r="D43" s="8"/>
      <c r="E43" s="8"/>
      <c r="F43" s="8"/>
      <c r="G43" s="125"/>
      <c r="H43" s="68"/>
      <c r="I43" s="68"/>
    </row>
    <row r="44" spans="1:9" ht="12.75">
      <c r="A44" s="126"/>
      <c r="B44" s="8"/>
      <c r="C44" s="8"/>
      <c r="D44" s="8"/>
      <c r="E44" s="8"/>
      <c r="F44" s="8"/>
      <c r="G44" s="125"/>
      <c r="H44" s="68"/>
      <c r="I44" s="68"/>
    </row>
    <row r="45" spans="1:9" ht="12.75">
      <c r="A45" s="8"/>
      <c r="B45" s="8"/>
      <c r="C45" s="8"/>
      <c r="D45" s="8"/>
      <c r="E45" s="8"/>
      <c r="F45" s="8"/>
      <c r="G45" s="125"/>
      <c r="H45" s="68"/>
      <c r="I45" s="68"/>
    </row>
  </sheetData>
  <mergeCells count="2">
    <mergeCell ref="A37:K37"/>
    <mergeCell ref="A40:B40"/>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M165"/>
  <sheetViews>
    <sheetView tabSelected="1" zoomScale="90" zoomScaleNormal="90" zoomScaleSheetLayoutView="85" workbookViewId="0" topLeftCell="A58">
      <selection activeCell="B71" sqref="B71:G71"/>
    </sheetView>
  </sheetViews>
  <sheetFormatPr defaultColWidth="9.140625" defaultRowHeight="12.75"/>
  <cols>
    <col min="1" max="1" width="4.140625" style="10" customWidth="1"/>
    <col min="2" max="2" width="7.140625" style="0" customWidth="1"/>
    <col min="3" max="3" width="9.00390625" style="0" customWidth="1"/>
    <col min="5" max="5" width="10.8515625" style="0" customWidth="1"/>
    <col min="6" max="6" width="13.7109375" style="0" customWidth="1"/>
    <col min="7" max="7" width="12.140625" style="0" customWidth="1"/>
    <col min="8" max="8" width="13.71093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2" t="str">
        <f>CCCFS!A1</f>
        <v>HYTEX INTEGRATED BERHAD</v>
      </c>
    </row>
    <row r="3" s="21" customFormat="1" ht="12.75">
      <c r="A3" s="27" t="str">
        <f>CCCFS!A3</f>
        <v>Quarterly report on results for the 3rd quarter ended 31 December 2005. The figures have not been audited.</v>
      </c>
    </row>
    <row r="5" ht="12.75">
      <c r="A5" s="24" t="s">
        <v>169</v>
      </c>
    </row>
    <row r="7" spans="1:2" ht="12.75">
      <c r="A7" s="10" t="s">
        <v>35</v>
      </c>
      <c r="B7" s="11" t="s">
        <v>32</v>
      </c>
    </row>
    <row r="8" spans="2:10" ht="66.75" customHeight="1">
      <c r="B8" s="163" t="s">
        <v>182</v>
      </c>
      <c r="C8" s="163"/>
      <c r="D8" s="163"/>
      <c r="E8" s="163"/>
      <c r="F8" s="163"/>
      <c r="G8" s="163"/>
      <c r="H8" s="163"/>
      <c r="I8" s="163"/>
      <c r="J8" s="163"/>
    </row>
    <row r="9" spans="2:10" ht="12.75">
      <c r="B9" s="12"/>
      <c r="C9" s="12"/>
      <c r="D9" s="12"/>
      <c r="E9" s="12"/>
      <c r="F9" s="12"/>
      <c r="G9" s="12"/>
      <c r="H9" s="12"/>
      <c r="I9" s="12"/>
      <c r="J9" s="12"/>
    </row>
    <row r="10" spans="1:2" ht="12.75">
      <c r="A10" s="10" t="s">
        <v>36</v>
      </c>
      <c r="B10" s="11" t="s">
        <v>33</v>
      </c>
    </row>
    <row r="11" spans="2:10" ht="17.25" customHeight="1">
      <c r="B11" s="161" t="s">
        <v>183</v>
      </c>
      <c r="C11" s="161"/>
      <c r="D11" s="161"/>
      <c r="E11" s="161"/>
      <c r="F11" s="161"/>
      <c r="G11" s="161"/>
      <c r="H11" s="161"/>
      <c r="I11" s="161"/>
      <c r="J11" s="161"/>
    </row>
    <row r="12" spans="2:10" ht="15" customHeight="1">
      <c r="B12" s="12"/>
      <c r="C12" s="12"/>
      <c r="D12" s="12"/>
      <c r="E12" s="12"/>
      <c r="F12" s="12"/>
      <c r="G12" s="12"/>
      <c r="H12" s="12"/>
      <c r="I12" s="12"/>
      <c r="J12" s="12"/>
    </row>
    <row r="13" spans="1:10" ht="14.25" customHeight="1">
      <c r="A13" s="10" t="s">
        <v>37</v>
      </c>
      <c r="B13" s="34" t="s">
        <v>22</v>
      </c>
      <c r="C13" s="12"/>
      <c r="D13" s="12"/>
      <c r="E13" s="12"/>
      <c r="F13" s="12"/>
      <c r="G13" s="12"/>
      <c r="H13" s="12"/>
      <c r="I13" s="12"/>
      <c r="J13" s="12"/>
    </row>
    <row r="14" spans="1:10" s="17" customFormat="1" ht="40.5" customHeight="1">
      <c r="A14" s="72"/>
      <c r="B14" s="161" t="s">
        <v>163</v>
      </c>
      <c r="C14" s="161"/>
      <c r="D14" s="161"/>
      <c r="E14" s="161"/>
      <c r="F14" s="161"/>
      <c r="G14" s="161"/>
      <c r="H14" s="161"/>
      <c r="I14" s="161"/>
      <c r="J14" s="161"/>
    </row>
    <row r="15" spans="1:10" s="17" customFormat="1" ht="12.75" customHeight="1">
      <c r="A15" s="72"/>
      <c r="B15" s="18"/>
      <c r="C15" s="18"/>
      <c r="D15" s="18"/>
      <c r="E15" s="18"/>
      <c r="F15" s="18"/>
      <c r="G15" s="18"/>
      <c r="H15" s="18"/>
      <c r="I15" s="18"/>
      <c r="J15" s="18"/>
    </row>
    <row r="16" spans="2:10" ht="30.75" customHeight="1">
      <c r="B16" s="166" t="s">
        <v>86</v>
      </c>
      <c r="C16" s="166"/>
      <c r="D16" s="166"/>
      <c r="E16" s="166"/>
      <c r="F16" s="166"/>
      <c r="G16" s="166"/>
      <c r="H16" s="166"/>
      <c r="I16" s="166"/>
      <c r="J16" s="166"/>
    </row>
    <row r="17" spans="2:10" ht="12.75">
      <c r="B17" s="17"/>
      <c r="C17" s="17"/>
      <c r="D17" s="17"/>
      <c r="E17" s="17"/>
      <c r="F17" s="17"/>
      <c r="G17" s="17"/>
      <c r="H17" s="17"/>
      <c r="I17" s="17"/>
      <c r="J17" s="17"/>
    </row>
    <row r="18" spans="1:10" ht="12.75">
      <c r="A18" s="10" t="s">
        <v>38</v>
      </c>
      <c r="B18" s="16" t="s">
        <v>34</v>
      </c>
      <c r="C18" s="17"/>
      <c r="D18" s="17"/>
      <c r="E18" s="17"/>
      <c r="F18" s="17"/>
      <c r="G18" s="17"/>
      <c r="H18" s="17"/>
      <c r="I18" s="17"/>
      <c r="J18" s="17"/>
    </row>
    <row r="19" spans="2:10" ht="30.75" customHeight="1">
      <c r="B19" s="161" t="s">
        <v>164</v>
      </c>
      <c r="C19" s="161"/>
      <c r="D19" s="161"/>
      <c r="E19" s="161"/>
      <c r="F19" s="161"/>
      <c r="G19" s="161"/>
      <c r="H19" s="161"/>
      <c r="I19" s="161"/>
      <c r="J19" s="161"/>
    </row>
    <row r="20" spans="2:10" ht="12.75" customHeight="1">
      <c r="B20" s="18"/>
      <c r="C20" s="18"/>
      <c r="D20" s="18"/>
      <c r="E20" s="18"/>
      <c r="F20" s="18"/>
      <c r="G20" s="18"/>
      <c r="H20" s="18"/>
      <c r="I20" s="18"/>
      <c r="J20" s="18"/>
    </row>
    <row r="21" spans="1:10" ht="13.5" customHeight="1">
      <c r="A21" s="10" t="s">
        <v>39</v>
      </c>
      <c r="B21" s="127" t="s">
        <v>40</v>
      </c>
      <c r="C21" s="18"/>
      <c r="D21" s="18"/>
      <c r="E21" s="18"/>
      <c r="F21" s="18"/>
      <c r="G21" s="18"/>
      <c r="H21" s="18"/>
      <c r="I21" s="18"/>
      <c r="J21" s="18"/>
    </row>
    <row r="22" spans="2:10" ht="32.25" customHeight="1">
      <c r="B22" s="161" t="s">
        <v>41</v>
      </c>
      <c r="C22" s="161"/>
      <c r="D22" s="161"/>
      <c r="E22" s="161"/>
      <c r="F22" s="161"/>
      <c r="G22" s="161"/>
      <c r="H22" s="161"/>
      <c r="I22" s="161"/>
      <c r="J22" s="161"/>
    </row>
    <row r="23" spans="2:10" ht="15" customHeight="1">
      <c r="B23" s="18"/>
      <c r="C23" s="18"/>
      <c r="D23" s="18"/>
      <c r="E23" s="18"/>
      <c r="F23" s="18"/>
      <c r="G23" s="18"/>
      <c r="H23" s="18"/>
      <c r="I23" s="18"/>
      <c r="J23" s="18"/>
    </row>
    <row r="24" spans="1:10" ht="15" customHeight="1">
      <c r="A24" s="72" t="s">
        <v>42</v>
      </c>
      <c r="B24" s="167" t="s">
        <v>43</v>
      </c>
      <c r="C24" s="167"/>
      <c r="D24" s="167"/>
      <c r="E24" s="167"/>
      <c r="F24" s="167"/>
      <c r="G24" s="167"/>
      <c r="H24" s="167"/>
      <c r="I24" s="167"/>
      <c r="J24" s="167"/>
    </row>
    <row r="25" spans="1:10" ht="30.75" customHeight="1">
      <c r="A25" s="72"/>
      <c r="B25" s="161" t="s">
        <v>188</v>
      </c>
      <c r="C25" s="161"/>
      <c r="D25" s="161"/>
      <c r="E25" s="161"/>
      <c r="F25" s="161"/>
      <c r="G25" s="161"/>
      <c r="H25" s="161"/>
      <c r="I25" s="161"/>
      <c r="J25" s="161"/>
    </row>
    <row r="26" spans="1:10" ht="12.75">
      <c r="A26" s="72"/>
      <c r="B26" s="18"/>
      <c r="C26" s="18"/>
      <c r="D26" s="18"/>
      <c r="E26" s="18"/>
      <c r="F26" s="18"/>
      <c r="G26" s="18"/>
      <c r="H26" s="18"/>
      <c r="I26" s="18"/>
      <c r="J26" s="18"/>
    </row>
    <row r="27" spans="1:10" ht="13.5" customHeight="1">
      <c r="A27" s="72"/>
      <c r="B27" s="18"/>
      <c r="C27" s="18"/>
      <c r="D27" s="18"/>
      <c r="E27" s="18"/>
      <c r="F27" s="18"/>
      <c r="G27" s="18"/>
      <c r="H27" s="18"/>
      <c r="I27" s="18"/>
      <c r="J27" s="138" t="s">
        <v>23</v>
      </c>
    </row>
    <row r="28" spans="1:10" ht="12.75">
      <c r="A28" s="72"/>
      <c r="B28" s="18"/>
      <c r="C28" s="18"/>
      <c r="D28" s="18"/>
      <c r="E28" s="18"/>
      <c r="F28" s="18"/>
      <c r="G28" s="18"/>
      <c r="H28" s="18"/>
      <c r="I28" s="18"/>
      <c r="J28" s="18"/>
    </row>
    <row r="29" spans="1:10" ht="18" customHeight="1">
      <c r="A29" s="72"/>
      <c r="B29" s="169" t="s">
        <v>225</v>
      </c>
      <c r="C29" s="169"/>
      <c r="D29" s="169"/>
      <c r="E29" s="169"/>
      <c r="F29" s="169"/>
      <c r="G29" s="18"/>
      <c r="H29" s="18"/>
      <c r="I29" s="18"/>
      <c r="J29" s="139">
        <v>0</v>
      </c>
    </row>
    <row r="30" spans="1:10" ht="17.25" customHeight="1">
      <c r="A30" s="72"/>
      <c r="B30" s="169" t="s">
        <v>189</v>
      </c>
      <c r="C30" s="169"/>
      <c r="D30" s="169"/>
      <c r="E30" s="169"/>
      <c r="F30" s="169"/>
      <c r="G30" s="18"/>
      <c r="H30" s="18"/>
      <c r="I30" s="18"/>
      <c r="J30" s="146">
        <v>68000</v>
      </c>
    </row>
    <row r="31" spans="1:10" ht="17.25" customHeight="1">
      <c r="A31" s="72"/>
      <c r="B31" s="169" t="s">
        <v>212</v>
      </c>
      <c r="C31" s="169"/>
      <c r="D31" s="169"/>
      <c r="E31" s="169"/>
      <c r="F31" s="169"/>
      <c r="G31" s="18"/>
      <c r="H31" s="18"/>
      <c r="I31" s="18"/>
      <c r="J31" s="139">
        <f>SUM(J29:J30)</f>
        <v>68000</v>
      </c>
    </row>
    <row r="32" spans="1:10" ht="18" customHeight="1">
      <c r="A32" s="72"/>
      <c r="B32" s="105" t="s">
        <v>190</v>
      </c>
      <c r="C32" s="169" t="s">
        <v>191</v>
      </c>
      <c r="D32" s="169"/>
      <c r="E32" s="169"/>
      <c r="F32" s="169"/>
      <c r="G32" s="18"/>
      <c r="H32" s="18"/>
      <c r="I32" s="18"/>
      <c r="J32" s="139">
        <v>-1817</v>
      </c>
    </row>
    <row r="33" spans="1:10" ht="18" customHeight="1" thickBot="1">
      <c r="A33" s="72"/>
      <c r="B33" s="169" t="s">
        <v>211</v>
      </c>
      <c r="C33" s="169"/>
      <c r="D33" s="169"/>
      <c r="E33" s="169"/>
      <c r="F33" s="169"/>
      <c r="G33" s="169"/>
      <c r="H33" s="169"/>
      <c r="I33" s="18"/>
      <c r="J33" s="140">
        <f>SUM(J31:J32)</f>
        <v>66183</v>
      </c>
    </row>
    <row r="34" spans="1:10" ht="18" customHeight="1" thickTop="1">
      <c r="A34" s="72"/>
      <c r="B34" s="105"/>
      <c r="C34" s="105"/>
      <c r="D34" s="105"/>
      <c r="E34" s="105"/>
      <c r="F34" s="105"/>
      <c r="G34" s="105"/>
      <c r="H34" s="105"/>
      <c r="I34" s="18"/>
      <c r="J34" s="145"/>
    </row>
    <row r="35" spans="1:10" ht="69.75" customHeight="1">
      <c r="A35" s="72"/>
      <c r="B35" s="169" t="s">
        <v>213</v>
      </c>
      <c r="C35" s="169"/>
      <c r="D35" s="169"/>
      <c r="E35" s="169"/>
      <c r="F35" s="169"/>
      <c r="G35" s="169"/>
      <c r="H35" s="169"/>
      <c r="I35" s="169"/>
      <c r="J35" s="169"/>
    </row>
    <row r="36" spans="2:10" ht="12.75">
      <c r="B36" s="12"/>
      <c r="C36" s="12"/>
      <c r="D36" s="12"/>
      <c r="E36" s="12"/>
      <c r="F36" s="12"/>
      <c r="G36" s="12"/>
      <c r="H36" s="12"/>
      <c r="I36" s="12"/>
      <c r="J36" s="12"/>
    </row>
    <row r="37" spans="1:10" ht="15" customHeight="1">
      <c r="A37" s="10" t="s">
        <v>44</v>
      </c>
      <c r="B37" s="171" t="s">
        <v>134</v>
      </c>
      <c r="C37" s="171"/>
      <c r="D37" s="171"/>
      <c r="E37" s="171"/>
      <c r="F37" s="171"/>
      <c r="G37" s="171"/>
      <c r="H37" s="171"/>
      <c r="I37" s="171"/>
      <c r="J37" s="171"/>
    </row>
    <row r="38" spans="1:10" ht="27" customHeight="1">
      <c r="A38" s="72"/>
      <c r="B38" s="161" t="s">
        <v>214</v>
      </c>
      <c r="C38" s="161"/>
      <c r="D38" s="161"/>
      <c r="E38" s="161"/>
      <c r="F38" s="161"/>
      <c r="G38" s="161"/>
      <c r="H38" s="161"/>
      <c r="I38" s="161"/>
      <c r="J38" s="161"/>
    </row>
    <row r="39" spans="2:10" ht="10.5" customHeight="1">
      <c r="B39" s="12"/>
      <c r="C39" s="12"/>
      <c r="D39" s="12"/>
      <c r="E39" s="12"/>
      <c r="F39" s="12"/>
      <c r="G39" s="12"/>
      <c r="H39" s="12"/>
      <c r="I39" s="12"/>
      <c r="J39" s="12"/>
    </row>
    <row r="40" spans="1:10" ht="15" customHeight="1">
      <c r="A40" s="10" t="s">
        <v>45</v>
      </c>
      <c r="B40" s="34" t="s">
        <v>158</v>
      </c>
      <c r="C40" s="19"/>
      <c r="D40" s="19"/>
      <c r="E40" s="19"/>
      <c r="F40" s="19"/>
      <c r="G40" s="12"/>
      <c r="H40" s="12"/>
      <c r="I40" s="12"/>
      <c r="J40" s="12"/>
    </row>
    <row r="41" spans="2:10" ht="15" customHeight="1">
      <c r="B41" s="33" t="s">
        <v>112</v>
      </c>
      <c r="C41" s="12"/>
      <c r="D41" s="12"/>
      <c r="E41" s="12"/>
      <c r="F41" s="12"/>
      <c r="G41" s="12"/>
      <c r="H41" s="12"/>
      <c r="I41" s="12"/>
      <c r="J41" s="12"/>
    </row>
    <row r="42" spans="2:12" ht="25.5">
      <c r="B42" s="12"/>
      <c r="C42" s="12"/>
      <c r="D42" s="12"/>
      <c r="E42" s="49" t="s">
        <v>117</v>
      </c>
      <c r="F42" s="49" t="s">
        <v>115</v>
      </c>
      <c r="G42" s="49" t="s">
        <v>118</v>
      </c>
      <c r="H42" s="28" t="s">
        <v>116</v>
      </c>
      <c r="I42" s="49" t="s">
        <v>119</v>
      </c>
      <c r="J42" s="28" t="s">
        <v>120</v>
      </c>
      <c r="K42" s="12"/>
      <c r="L42" s="12"/>
    </row>
    <row r="43" spans="1:10" ht="15" customHeight="1">
      <c r="A43" s="50"/>
      <c r="B43" s="48"/>
      <c r="C43" s="48"/>
      <c r="D43" s="48"/>
      <c r="E43" s="58" t="s">
        <v>23</v>
      </c>
      <c r="F43" s="58" t="s">
        <v>23</v>
      </c>
      <c r="G43" s="58" t="s">
        <v>23</v>
      </c>
      <c r="H43" s="58" t="s">
        <v>23</v>
      </c>
      <c r="I43" s="58" t="s">
        <v>23</v>
      </c>
      <c r="J43" s="58" t="s">
        <v>23</v>
      </c>
    </row>
    <row r="44" spans="1:10" ht="15" customHeight="1">
      <c r="A44" s="50"/>
      <c r="B44" s="48"/>
      <c r="C44" s="48"/>
      <c r="D44" s="48"/>
      <c r="E44" s="39"/>
      <c r="F44" s="39"/>
      <c r="G44" s="39"/>
      <c r="H44" s="39"/>
      <c r="I44" s="39"/>
      <c r="J44" s="123"/>
    </row>
    <row r="45" spans="1:10" ht="12.75">
      <c r="A45" s="142"/>
      <c r="B45" s="143" t="s">
        <v>113</v>
      </c>
      <c r="C45" s="144"/>
      <c r="D45" s="144"/>
      <c r="E45" s="145">
        <v>93</v>
      </c>
      <c r="F45" s="111">
        <v>69826</v>
      </c>
      <c r="G45" s="111">
        <v>54465</v>
      </c>
      <c r="H45" s="111">
        <v>0</v>
      </c>
      <c r="I45" s="111">
        <v>-5544</v>
      </c>
      <c r="J45" s="112">
        <f>SUM(E45:I45)</f>
        <v>118840</v>
      </c>
    </row>
    <row r="46" spans="1:10" ht="14.25" customHeight="1">
      <c r="A46" s="142"/>
      <c r="B46" s="144"/>
      <c r="C46" s="144"/>
      <c r="D46" s="144"/>
      <c r="E46" s="145"/>
      <c r="F46" s="133"/>
      <c r="G46" s="133"/>
      <c r="H46" s="111"/>
      <c r="I46" s="133"/>
      <c r="J46" s="134"/>
    </row>
    <row r="47" spans="1:13" ht="15.75" customHeight="1">
      <c r="A47" s="142"/>
      <c r="B47" s="143" t="s">
        <v>124</v>
      </c>
      <c r="C47" s="144"/>
      <c r="D47" s="144"/>
      <c r="E47" s="130">
        <v>-383</v>
      </c>
      <c r="F47" s="53">
        <v>8505</v>
      </c>
      <c r="G47" s="53">
        <v>3805</v>
      </c>
      <c r="H47" s="111">
        <v>0</v>
      </c>
      <c r="I47" s="53">
        <v>73</v>
      </c>
      <c r="J47" s="112">
        <f>SUM(E47:I47)</f>
        <v>12000</v>
      </c>
      <c r="K47" s="55"/>
      <c r="L47" s="53"/>
      <c r="M47" s="55"/>
    </row>
    <row r="48" spans="1:13" ht="15.75" customHeight="1">
      <c r="A48" s="142"/>
      <c r="B48" s="143" t="s">
        <v>116</v>
      </c>
      <c r="C48" s="144"/>
      <c r="D48" s="144"/>
      <c r="E48" s="130"/>
      <c r="F48" s="53"/>
      <c r="G48" s="53"/>
      <c r="H48" s="111"/>
      <c r="I48" s="53"/>
      <c r="J48" s="135">
        <v>-11808</v>
      </c>
      <c r="K48" s="55"/>
      <c r="L48" s="53"/>
      <c r="M48" s="55"/>
    </row>
    <row r="49" spans="1:13" ht="15.75" customHeight="1" thickBot="1">
      <c r="A49" s="50"/>
      <c r="B49" s="48"/>
      <c r="C49" s="48"/>
      <c r="D49" s="48"/>
      <c r="E49" s="130"/>
      <c r="F49" s="130"/>
      <c r="G49" s="130"/>
      <c r="H49" s="111"/>
      <c r="I49" s="130"/>
      <c r="J49" s="128">
        <f>SUM(J47:J48)</f>
        <v>192</v>
      </c>
      <c r="K49" s="55"/>
      <c r="L49" s="55"/>
      <c r="M49" s="55"/>
    </row>
    <row r="50" spans="1:13" ht="15.75" customHeight="1" thickTop="1">
      <c r="A50" s="50"/>
      <c r="B50" s="48"/>
      <c r="C50" s="48"/>
      <c r="D50" s="48"/>
      <c r="E50" s="130"/>
      <c r="F50" s="130"/>
      <c r="G50" s="130"/>
      <c r="H50" s="111"/>
      <c r="I50" s="130"/>
      <c r="J50" s="112"/>
      <c r="K50" s="55"/>
      <c r="L50" s="55"/>
      <c r="M50" s="55"/>
    </row>
    <row r="51" spans="1:13" ht="15" customHeight="1">
      <c r="A51" s="50"/>
      <c r="B51" s="52" t="s">
        <v>114</v>
      </c>
      <c r="C51" s="48"/>
      <c r="D51" s="48"/>
      <c r="E51" s="136">
        <v>154133</v>
      </c>
      <c r="F51" s="130">
        <v>217794</v>
      </c>
      <c r="G51" s="130">
        <v>116112</v>
      </c>
      <c r="H51" s="137" t="s">
        <v>166</v>
      </c>
      <c r="I51" s="130">
        <v>-236200</v>
      </c>
      <c r="J51" s="112">
        <f>SUM(E51:I51)</f>
        <v>251839</v>
      </c>
      <c r="K51" s="55"/>
      <c r="L51" s="55"/>
      <c r="M51" s="55"/>
    </row>
    <row r="52" spans="1:10" ht="18" customHeight="1">
      <c r="A52" s="50"/>
      <c r="B52" s="52" t="s">
        <v>155</v>
      </c>
      <c r="C52" s="48"/>
      <c r="D52" s="48"/>
      <c r="E52" s="130"/>
      <c r="F52" s="130"/>
      <c r="G52" s="130"/>
      <c r="H52" s="111"/>
      <c r="I52" s="131"/>
      <c r="J52" s="146">
        <v>324</v>
      </c>
    </row>
    <row r="53" spans="1:10" ht="18" customHeight="1" thickBot="1">
      <c r="A53" s="50"/>
      <c r="B53" s="52" t="s">
        <v>152</v>
      </c>
      <c r="C53" s="48"/>
      <c r="D53" s="48"/>
      <c r="E53" s="130"/>
      <c r="F53" s="130"/>
      <c r="G53" s="130"/>
      <c r="H53" s="111"/>
      <c r="I53" s="131"/>
      <c r="J53" s="128">
        <f>J51+J52</f>
        <v>252163</v>
      </c>
    </row>
    <row r="54" spans="1:10" ht="18" customHeight="1" thickTop="1">
      <c r="A54" s="50"/>
      <c r="B54" s="52"/>
      <c r="C54" s="48"/>
      <c r="D54" s="48"/>
      <c r="E54" s="54"/>
      <c r="F54" s="54"/>
      <c r="G54" s="54"/>
      <c r="H54" s="31"/>
      <c r="I54" s="51"/>
      <c r="J54" s="47"/>
    </row>
    <row r="55" spans="1:10" ht="15" customHeight="1">
      <c r="A55" s="50"/>
      <c r="B55" s="52" t="s">
        <v>133</v>
      </c>
      <c r="C55" s="48"/>
      <c r="D55" s="48"/>
      <c r="E55" s="48"/>
      <c r="F55" s="47"/>
      <c r="G55" s="51"/>
      <c r="H55" s="31"/>
      <c r="I55" s="51"/>
      <c r="J55" s="47"/>
    </row>
    <row r="56" spans="1:10" ht="15" customHeight="1">
      <c r="A56" s="50"/>
      <c r="B56" s="52"/>
      <c r="C56" s="48"/>
      <c r="D56" s="48"/>
      <c r="E56" s="56"/>
      <c r="F56" s="56"/>
      <c r="G56" s="56"/>
      <c r="H56" s="47"/>
      <c r="I56" s="51"/>
      <c r="J56" s="47"/>
    </row>
    <row r="57" spans="1:10" ht="15" customHeight="1">
      <c r="A57" s="10" t="s">
        <v>46</v>
      </c>
      <c r="B57" s="34" t="s">
        <v>47</v>
      </c>
      <c r="C57" s="12"/>
      <c r="D57" s="12"/>
      <c r="E57" s="12"/>
      <c r="F57" s="12"/>
      <c r="G57" s="12"/>
      <c r="H57" s="12"/>
      <c r="I57" s="12"/>
      <c r="J57" s="12"/>
    </row>
    <row r="58" spans="2:10" ht="36" customHeight="1">
      <c r="B58" s="161" t="s">
        <v>184</v>
      </c>
      <c r="C58" s="161"/>
      <c r="D58" s="161"/>
      <c r="E58" s="161"/>
      <c r="F58" s="161"/>
      <c r="G58" s="161"/>
      <c r="H58" s="161"/>
      <c r="I58" s="161"/>
      <c r="J58" s="161"/>
    </row>
    <row r="59" spans="2:10" ht="15" customHeight="1">
      <c r="B59" s="33"/>
      <c r="C59" s="12"/>
      <c r="D59" s="12"/>
      <c r="E59" s="12"/>
      <c r="F59" s="12"/>
      <c r="G59" s="12"/>
      <c r="H59" s="12"/>
      <c r="I59" s="12"/>
      <c r="J59" s="12"/>
    </row>
    <row r="60" spans="1:10" ht="15" customHeight="1">
      <c r="A60" s="10" t="s">
        <v>48</v>
      </c>
      <c r="B60" s="34" t="s">
        <v>49</v>
      </c>
      <c r="C60" s="12"/>
      <c r="D60" s="12"/>
      <c r="E60" s="12"/>
      <c r="F60" s="12"/>
      <c r="G60" s="12"/>
      <c r="H60" s="12"/>
      <c r="I60" s="12"/>
      <c r="J60" s="12"/>
    </row>
    <row r="61" ht="9.75" customHeight="1"/>
    <row r="62" spans="2:10" ht="15" customHeight="1">
      <c r="B62" s="168" t="s">
        <v>185</v>
      </c>
      <c r="C62" s="168"/>
      <c r="D62" s="168"/>
      <c r="E62" s="168"/>
      <c r="F62" s="168"/>
      <c r="G62" s="168"/>
      <c r="H62" s="168"/>
      <c r="I62" s="168"/>
      <c r="J62" s="168"/>
    </row>
    <row r="63" spans="1:10" s="17" customFormat="1" ht="15" customHeight="1">
      <c r="A63" s="72"/>
      <c r="B63" s="84"/>
      <c r="C63" s="18"/>
      <c r="D63" s="18"/>
      <c r="E63" s="18"/>
      <c r="F63" s="18"/>
      <c r="G63" s="18"/>
      <c r="H63" s="18"/>
      <c r="I63" s="18"/>
      <c r="J63" s="18"/>
    </row>
    <row r="64" spans="1:10" ht="15" customHeight="1">
      <c r="A64" s="10" t="s">
        <v>50</v>
      </c>
      <c r="B64" s="34" t="s">
        <v>51</v>
      </c>
      <c r="C64" s="12"/>
      <c r="D64" s="12"/>
      <c r="E64" s="12"/>
      <c r="F64" s="12"/>
      <c r="G64" s="12"/>
      <c r="H64" s="12"/>
      <c r="I64" s="12"/>
      <c r="J64" s="12"/>
    </row>
    <row r="65" spans="2:10" ht="15.75" customHeight="1">
      <c r="B65" s="163" t="s">
        <v>175</v>
      </c>
      <c r="C65" s="163"/>
      <c r="D65" s="163"/>
      <c r="E65" s="163"/>
      <c r="F65" s="163"/>
      <c r="G65" s="163"/>
      <c r="H65" s="163"/>
      <c r="I65" s="163"/>
      <c r="J65" s="163"/>
    </row>
    <row r="66" spans="2:10" ht="15" customHeight="1">
      <c r="B66" s="33"/>
      <c r="C66" s="12"/>
      <c r="D66" s="12"/>
      <c r="E66" s="12"/>
      <c r="F66" s="12"/>
      <c r="G66" s="12"/>
      <c r="H66" s="12"/>
      <c r="I66" s="12"/>
      <c r="J66" s="12"/>
    </row>
    <row r="67" spans="1:10" ht="15" customHeight="1">
      <c r="A67" s="10" t="s">
        <v>52</v>
      </c>
      <c r="B67" s="34" t="s">
        <v>53</v>
      </c>
      <c r="C67" s="12"/>
      <c r="D67" s="12"/>
      <c r="E67" s="12"/>
      <c r="F67" s="12"/>
      <c r="G67" s="12"/>
      <c r="H67" s="12"/>
      <c r="I67" s="12"/>
      <c r="J67" s="12"/>
    </row>
    <row r="68" spans="2:10" ht="34.5" customHeight="1">
      <c r="B68" s="161" t="s">
        <v>209</v>
      </c>
      <c r="C68" s="161"/>
      <c r="D68" s="161"/>
      <c r="E68" s="161"/>
      <c r="F68" s="161"/>
      <c r="G68" s="161"/>
      <c r="H68" s="161"/>
      <c r="I68" s="161"/>
      <c r="J68" s="161"/>
    </row>
    <row r="69" spans="2:10" ht="12.75" customHeight="1">
      <c r="B69" s="18"/>
      <c r="C69" s="18"/>
      <c r="D69" s="18"/>
      <c r="E69" s="18"/>
      <c r="F69" s="18"/>
      <c r="G69" s="18"/>
      <c r="H69" s="18"/>
      <c r="I69" s="18"/>
      <c r="J69" s="74" t="s">
        <v>23</v>
      </c>
    </row>
    <row r="70" spans="2:10" ht="12.75" customHeight="1">
      <c r="B70" s="18"/>
      <c r="C70" s="18"/>
      <c r="D70" s="18"/>
      <c r="E70" s="18"/>
      <c r="F70" s="18"/>
      <c r="G70" s="18"/>
      <c r="H70" s="18"/>
      <c r="I70" s="18"/>
      <c r="J70" s="18"/>
    </row>
    <row r="71" spans="2:10" ht="12.75" customHeight="1">
      <c r="B71" s="169" t="s">
        <v>138</v>
      </c>
      <c r="C71" s="169"/>
      <c r="D71" s="169"/>
      <c r="E71" s="169"/>
      <c r="F71" s="169"/>
      <c r="G71" s="169"/>
      <c r="H71" s="17"/>
      <c r="I71" s="105"/>
      <c r="J71" s="87">
        <v>3388</v>
      </c>
    </row>
    <row r="72" spans="2:10" ht="12.75" customHeight="1">
      <c r="B72" s="169" t="s">
        <v>159</v>
      </c>
      <c r="C72" s="169"/>
      <c r="D72" s="169"/>
      <c r="E72" s="169"/>
      <c r="F72" s="169"/>
      <c r="G72" s="169"/>
      <c r="H72" s="105"/>
      <c r="I72" s="105"/>
      <c r="J72" s="87">
        <v>100660</v>
      </c>
    </row>
    <row r="73" spans="2:10" ht="12.75" customHeight="1">
      <c r="B73" s="105"/>
      <c r="C73" s="105"/>
      <c r="D73" s="105"/>
      <c r="E73" s="105"/>
      <c r="F73" s="105"/>
      <c r="G73" s="105"/>
      <c r="H73" s="105"/>
      <c r="I73" s="105"/>
      <c r="J73" s="105"/>
    </row>
    <row r="74" spans="2:10" ht="12.75" customHeight="1" thickBot="1">
      <c r="B74" s="105"/>
      <c r="C74" s="105"/>
      <c r="D74" s="105"/>
      <c r="E74" s="105"/>
      <c r="F74" s="105"/>
      <c r="G74" s="105"/>
      <c r="H74" s="105"/>
      <c r="I74" s="105"/>
      <c r="J74" s="113">
        <f>SUM(J71:J73)</f>
        <v>104048</v>
      </c>
    </row>
    <row r="75" spans="2:10" ht="10.5" customHeight="1">
      <c r="B75" s="33"/>
      <c r="C75" s="12"/>
      <c r="D75" s="12"/>
      <c r="E75" s="12"/>
      <c r="F75" s="12"/>
      <c r="G75" s="12"/>
      <c r="H75" s="12"/>
      <c r="I75" s="12"/>
      <c r="J75" s="12"/>
    </row>
    <row r="76" spans="1:10" ht="15" customHeight="1">
      <c r="A76" s="24" t="s">
        <v>160</v>
      </c>
      <c r="B76" s="33"/>
      <c r="C76" s="12"/>
      <c r="D76" s="12"/>
      <c r="E76" s="12"/>
      <c r="F76" s="12"/>
      <c r="G76" s="12"/>
      <c r="H76" s="12"/>
      <c r="I76" s="12"/>
      <c r="J76" s="12"/>
    </row>
    <row r="77" spans="1:10" s="38" customFormat="1" ht="15" customHeight="1">
      <c r="A77" s="25"/>
      <c r="B77" s="36"/>
      <c r="C77" s="37"/>
      <c r="D77" s="37"/>
      <c r="E77" s="37"/>
      <c r="F77" s="37"/>
      <c r="G77" s="37"/>
      <c r="H77" s="37"/>
      <c r="I77" s="37"/>
      <c r="J77" s="37"/>
    </row>
    <row r="78" spans="1:10" s="38" customFormat="1" ht="15" customHeight="1">
      <c r="A78" s="25" t="s">
        <v>54</v>
      </c>
      <c r="B78" s="127" t="s">
        <v>167</v>
      </c>
      <c r="C78" s="73"/>
      <c r="D78" s="73"/>
      <c r="E78" s="73"/>
      <c r="F78" s="73"/>
      <c r="G78" s="73"/>
      <c r="H78" s="73"/>
      <c r="I78" s="73"/>
      <c r="J78" s="73"/>
    </row>
    <row r="79" spans="1:10" s="38" customFormat="1" ht="62.25" customHeight="1">
      <c r="A79" s="25"/>
      <c r="B79" s="166" t="s">
        <v>234</v>
      </c>
      <c r="C79" s="166"/>
      <c r="D79" s="166"/>
      <c r="E79" s="166"/>
      <c r="F79" s="166"/>
      <c r="G79" s="166"/>
      <c r="H79" s="166"/>
      <c r="I79" s="166"/>
      <c r="J79" s="166"/>
    </row>
    <row r="80" spans="1:10" s="38" customFormat="1" ht="14.25" customHeight="1">
      <c r="A80" s="25"/>
      <c r="B80" s="73"/>
      <c r="C80" s="73"/>
      <c r="D80" s="73"/>
      <c r="E80" s="73"/>
      <c r="F80" s="73"/>
      <c r="G80" s="73"/>
      <c r="H80" s="73"/>
      <c r="I80" s="73"/>
      <c r="J80" s="73"/>
    </row>
    <row r="81" spans="1:10" s="38" customFormat="1" ht="50.25" customHeight="1">
      <c r="A81" s="25"/>
      <c r="B81" s="166" t="s">
        <v>220</v>
      </c>
      <c r="C81" s="166"/>
      <c r="D81" s="166"/>
      <c r="E81" s="166"/>
      <c r="F81" s="166"/>
      <c r="G81" s="166"/>
      <c r="H81" s="166"/>
      <c r="I81" s="166"/>
      <c r="J81" s="166"/>
    </row>
    <row r="82" spans="1:10" s="38" customFormat="1" ht="12.75" customHeight="1">
      <c r="A82" s="25"/>
      <c r="B82" s="73"/>
      <c r="C82" s="73"/>
      <c r="D82" s="73"/>
      <c r="E82" s="73"/>
      <c r="F82" s="73"/>
      <c r="G82" s="73"/>
      <c r="H82" s="73"/>
      <c r="I82" s="73"/>
      <c r="J82" s="73"/>
    </row>
    <row r="83" spans="1:10" s="38" customFormat="1" ht="15" customHeight="1">
      <c r="A83" s="25" t="s">
        <v>55</v>
      </c>
      <c r="B83" s="34" t="s">
        <v>161</v>
      </c>
      <c r="C83" s="37"/>
      <c r="D83" s="37"/>
      <c r="E83" s="37"/>
      <c r="F83" s="37"/>
      <c r="G83" s="37"/>
      <c r="H83" s="37"/>
      <c r="I83" s="37"/>
      <c r="J83" s="37"/>
    </row>
    <row r="84" spans="1:10" s="38" customFormat="1" ht="37.5" customHeight="1">
      <c r="A84" s="25"/>
      <c r="B84" s="166" t="s">
        <v>218</v>
      </c>
      <c r="C84" s="166"/>
      <c r="D84" s="166"/>
      <c r="E84" s="166"/>
      <c r="F84" s="166"/>
      <c r="G84" s="166"/>
      <c r="H84" s="166"/>
      <c r="I84" s="166"/>
      <c r="J84" s="166"/>
    </row>
    <row r="85" spans="1:10" s="120" customFormat="1" ht="11.25" customHeight="1">
      <c r="A85" s="119"/>
      <c r="B85" s="147"/>
      <c r="C85" s="147"/>
      <c r="D85" s="147"/>
      <c r="E85" s="147"/>
      <c r="F85" s="147"/>
      <c r="G85" s="147"/>
      <c r="H85" s="147"/>
      <c r="I85" s="147"/>
      <c r="J85" s="147"/>
    </row>
    <row r="86" spans="1:10" s="120" customFormat="1" ht="54" customHeight="1">
      <c r="A86" s="119"/>
      <c r="B86" s="166" t="s">
        <v>219</v>
      </c>
      <c r="C86" s="166"/>
      <c r="D86" s="166"/>
      <c r="E86" s="166"/>
      <c r="F86" s="166"/>
      <c r="G86" s="166"/>
      <c r="H86" s="166"/>
      <c r="I86" s="166"/>
      <c r="J86" s="166"/>
    </row>
    <row r="87" spans="1:10" s="38" customFormat="1" ht="15.75" customHeight="1">
      <c r="A87" s="25"/>
      <c r="B87" s="73"/>
      <c r="C87" s="73"/>
      <c r="D87" s="73"/>
      <c r="E87" s="73"/>
      <c r="F87" s="73"/>
      <c r="G87" s="73"/>
      <c r="H87" s="73"/>
      <c r="I87" s="73"/>
      <c r="J87" s="73"/>
    </row>
    <row r="88" spans="1:10" s="38" customFormat="1" ht="15" customHeight="1">
      <c r="A88" s="25" t="s">
        <v>56</v>
      </c>
      <c r="B88" s="34" t="s">
        <v>186</v>
      </c>
      <c r="C88" s="37"/>
      <c r="D88" s="37"/>
      <c r="E88" s="37"/>
      <c r="F88" s="37"/>
      <c r="G88" s="37"/>
      <c r="H88" s="37"/>
      <c r="I88" s="37"/>
      <c r="J88" s="37"/>
    </row>
    <row r="89" spans="1:10" s="38" customFormat="1" ht="30" customHeight="1">
      <c r="A89" s="25"/>
      <c r="B89" s="166" t="s">
        <v>221</v>
      </c>
      <c r="C89" s="166"/>
      <c r="D89" s="166"/>
      <c r="E89" s="166"/>
      <c r="F89" s="166"/>
      <c r="G89" s="166"/>
      <c r="H89" s="166"/>
      <c r="I89" s="166"/>
      <c r="J89" s="166"/>
    </row>
    <row r="90" spans="1:10" s="38" customFormat="1" ht="15" customHeight="1">
      <c r="A90" s="25"/>
      <c r="B90" s="36"/>
      <c r="C90" s="37"/>
      <c r="D90" s="37"/>
      <c r="E90" s="37"/>
      <c r="F90" s="37"/>
      <c r="G90" s="37"/>
      <c r="H90" s="37"/>
      <c r="I90" s="37"/>
      <c r="J90" s="37"/>
    </row>
    <row r="91" spans="1:10" s="38" customFormat="1" ht="15" customHeight="1">
      <c r="A91" s="25" t="s">
        <v>57</v>
      </c>
      <c r="B91" s="34" t="s">
        <v>162</v>
      </c>
      <c r="C91" s="37"/>
      <c r="D91" s="37"/>
      <c r="E91" s="37"/>
      <c r="F91" s="37"/>
      <c r="G91" s="37"/>
      <c r="H91" s="37"/>
      <c r="I91" s="37"/>
      <c r="J91" s="37"/>
    </row>
    <row r="92" spans="1:10" s="38" customFormat="1" ht="15" customHeight="1">
      <c r="A92" s="25"/>
      <c r="B92" s="170" t="s">
        <v>123</v>
      </c>
      <c r="C92" s="170"/>
      <c r="D92" s="170"/>
      <c r="E92" s="170"/>
      <c r="F92" s="170"/>
      <c r="G92" s="170"/>
      <c r="H92" s="170"/>
      <c r="I92" s="170"/>
      <c r="J92" s="170"/>
    </row>
    <row r="93" spans="1:10" s="38" customFormat="1" ht="15" customHeight="1">
      <c r="A93" s="25"/>
      <c r="B93" s="36"/>
      <c r="C93" s="37"/>
      <c r="D93" s="37"/>
      <c r="E93" s="37"/>
      <c r="F93" s="37"/>
      <c r="G93" s="37"/>
      <c r="H93" s="37"/>
      <c r="I93" s="37"/>
      <c r="J93" s="37"/>
    </row>
    <row r="94" spans="1:2" ht="12.75">
      <c r="A94" s="10" t="s">
        <v>58</v>
      </c>
      <c r="B94" s="11" t="s">
        <v>17</v>
      </c>
    </row>
    <row r="95" spans="2:10" ht="12.75">
      <c r="B95" s="11"/>
      <c r="G95" s="160" t="s">
        <v>65</v>
      </c>
      <c r="H95" s="160"/>
      <c r="I95" s="160" t="s">
        <v>132</v>
      </c>
      <c r="J95" s="160"/>
    </row>
    <row r="96" spans="1:10" s="28" customFormat="1" ht="58.5" customHeight="1">
      <c r="A96" s="40"/>
      <c r="B96" s="41"/>
      <c r="G96" s="28" t="s">
        <v>61</v>
      </c>
      <c r="H96" s="28" t="s">
        <v>62</v>
      </c>
      <c r="I96" s="28" t="s">
        <v>63</v>
      </c>
      <c r="J96" s="28" t="s">
        <v>64</v>
      </c>
    </row>
    <row r="97" spans="2:10" ht="13.5" customHeight="1">
      <c r="B97" s="33"/>
      <c r="C97" s="33"/>
      <c r="D97" s="33"/>
      <c r="E97" s="33"/>
      <c r="F97" s="90"/>
      <c r="G97" s="35" t="s">
        <v>204</v>
      </c>
      <c r="H97" s="35" t="s">
        <v>205</v>
      </c>
      <c r="I97" s="35" t="s">
        <v>204</v>
      </c>
      <c r="J97" s="35" t="s">
        <v>205</v>
      </c>
    </row>
    <row r="98" spans="2:10" ht="13.5" customHeight="1">
      <c r="B98" s="33"/>
      <c r="C98" s="33"/>
      <c r="D98" s="33"/>
      <c r="E98" s="33"/>
      <c r="G98" s="58" t="s">
        <v>23</v>
      </c>
      <c r="H98" s="58" t="s">
        <v>23</v>
      </c>
      <c r="I98" s="58" t="s">
        <v>23</v>
      </c>
      <c r="J98" s="58" t="s">
        <v>23</v>
      </c>
    </row>
    <row r="99" spans="2:10" ht="13.5" customHeight="1">
      <c r="B99" s="33"/>
      <c r="C99" s="33"/>
      <c r="D99" s="33"/>
      <c r="E99" s="33"/>
      <c r="G99" s="33"/>
      <c r="H99" s="33"/>
      <c r="I99" s="33"/>
      <c r="J99" s="33"/>
    </row>
    <row r="100" spans="2:10" ht="13.5" customHeight="1">
      <c r="B100" s="84" t="s">
        <v>59</v>
      </c>
      <c r="C100" s="84"/>
      <c r="D100" s="84"/>
      <c r="E100" s="84"/>
      <c r="F100" s="17"/>
      <c r="G100" s="71">
        <v>942</v>
      </c>
      <c r="H100" s="141">
        <v>1078</v>
      </c>
      <c r="I100" s="71">
        <v>1940</v>
      </c>
      <c r="J100" s="141">
        <v>1775</v>
      </c>
    </row>
    <row r="101" spans="2:10" ht="13.5" customHeight="1">
      <c r="B101" s="84" t="s">
        <v>60</v>
      </c>
      <c r="C101" s="84"/>
      <c r="D101" s="84"/>
      <c r="E101" s="108"/>
      <c r="F101" s="17"/>
      <c r="G101" s="71">
        <v>-1</v>
      </c>
      <c r="H101" s="141">
        <v>-11</v>
      </c>
      <c r="I101" s="71">
        <v>21</v>
      </c>
      <c r="J101" s="141">
        <v>-20</v>
      </c>
    </row>
    <row r="102" spans="2:10" ht="13.5" customHeight="1">
      <c r="B102" s="84"/>
      <c r="C102" s="84"/>
      <c r="D102" s="84"/>
      <c r="E102" s="84"/>
      <c r="F102" s="17"/>
      <c r="G102" s="71"/>
      <c r="H102" s="71"/>
      <c r="I102" s="71"/>
      <c r="J102" s="71"/>
    </row>
    <row r="103" spans="2:10" ht="13.5" customHeight="1" thickBot="1">
      <c r="B103" s="84"/>
      <c r="C103" s="84"/>
      <c r="D103" s="84"/>
      <c r="E103" s="17"/>
      <c r="F103" s="109"/>
      <c r="G103" s="110">
        <f>SUM(G100:G102)</f>
        <v>941</v>
      </c>
      <c r="H103" s="110">
        <f>SUM(H100:H102)</f>
        <v>1067</v>
      </c>
      <c r="I103" s="110">
        <f>SUM(I100:I102)</f>
        <v>1961</v>
      </c>
      <c r="J103" s="110">
        <f>SUM(J100:J102)</f>
        <v>1755</v>
      </c>
    </row>
    <row r="104" spans="2:10" ht="13.5" customHeight="1" thickTop="1">
      <c r="B104" s="33"/>
      <c r="C104" s="33"/>
      <c r="D104" s="33"/>
      <c r="E104" s="33"/>
      <c r="F104" s="33"/>
      <c r="G104" s="33"/>
      <c r="H104" s="33"/>
      <c r="I104" s="33"/>
      <c r="J104" s="84"/>
    </row>
    <row r="105" spans="2:10" ht="45.75" customHeight="1">
      <c r="B105" s="169" t="s">
        <v>223</v>
      </c>
      <c r="C105" s="169"/>
      <c r="D105" s="169"/>
      <c r="E105" s="169"/>
      <c r="F105" s="169"/>
      <c r="G105" s="169"/>
      <c r="H105" s="169"/>
      <c r="I105" s="169"/>
      <c r="J105" s="169"/>
    </row>
    <row r="106" spans="2:10" ht="11.25" customHeight="1">
      <c r="B106" s="105"/>
      <c r="C106" s="105"/>
      <c r="D106" s="105"/>
      <c r="E106" s="105"/>
      <c r="F106" s="105"/>
      <c r="G106" s="105"/>
      <c r="H106" s="105"/>
      <c r="I106" s="105"/>
      <c r="J106" s="105"/>
    </row>
    <row r="107" spans="2:10" ht="33" customHeight="1">
      <c r="B107" s="169" t="s">
        <v>224</v>
      </c>
      <c r="C107" s="169"/>
      <c r="D107" s="169"/>
      <c r="E107" s="169"/>
      <c r="F107" s="169"/>
      <c r="G107" s="169"/>
      <c r="H107" s="169"/>
      <c r="I107" s="169"/>
      <c r="J107" s="169"/>
    </row>
    <row r="108" spans="2:10" ht="12" customHeight="1">
      <c r="B108" s="84"/>
      <c r="C108" s="84"/>
      <c r="D108" s="84"/>
      <c r="E108" s="84"/>
      <c r="F108" s="84"/>
      <c r="G108" s="84"/>
      <c r="H108" s="84"/>
      <c r="I108" s="84"/>
      <c r="J108" s="84"/>
    </row>
    <row r="109" spans="2:10" ht="46.5" customHeight="1">
      <c r="B109" s="169" t="s">
        <v>222</v>
      </c>
      <c r="C109" s="169"/>
      <c r="D109" s="169"/>
      <c r="E109" s="169"/>
      <c r="F109" s="169"/>
      <c r="G109" s="169"/>
      <c r="H109" s="169"/>
      <c r="I109" s="169"/>
      <c r="J109" s="169"/>
    </row>
    <row r="110" ht="15" customHeight="1"/>
    <row r="111" spans="1:2" ht="12.75">
      <c r="A111" s="10" t="s">
        <v>66</v>
      </c>
      <c r="B111" s="11" t="s">
        <v>168</v>
      </c>
    </row>
    <row r="112" spans="2:10" ht="19.5" customHeight="1">
      <c r="B112" s="163" t="s">
        <v>67</v>
      </c>
      <c r="C112" s="163"/>
      <c r="D112" s="163"/>
      <c r="E112" s="163"/>
      <c r="F112" s="163"/>
      <c r="G112" s="163"/>
      <c r="H112" s="163"/>
      <c r="I112" s="163"/>
      <c r="J112" s="163"/>
    </row>
    <row r="114" spans="1:2" ht="12.75">
      <c r="A114" s="10" t="s">
        <v>69</v>
      </c>
      <c r="B114" s="11" t="s">
        <v>18</v>
      </c>
    </row>
    <row r="115" spans="2:10" ht="18" customHeight="1">
      <c r="B115" s="163" t="s">
        <v>68</v>
      </c>
      <c r="C115" s="163"/>
      <c r="D115" s="163"/>
      <c r="E115" s="163"/>
      <c r="F115" s="163"/>
      <c r="G115" s="163"/>
      <c r="H115" s="163"/>
      <c r="I115" s="163"/>
      <c r="J115" s="163"/>
    </row>
    <row r="117" spans="2:10" ht="17.25" customHeight="1">
      <c r="B117" s="163" t="s">
        <v>140</v>
      </c>
      <c r="C117" s="163"/>
      <c r="D117" s="163"/>
      <c r="E117" s="163"/>
      <c r="F117" s="163"/>
      <c r="G117" s="163"/>
      <c r="H117" s="163"/>
      <c r="I117" s="163"/>
      <c r="J117" s="163"/>
    </row>
    <row r="119" spans="1:11" ht="12.75">
      <c r="A119" s="10" t="s">
        <v>70</v>
      </c>
      <c r="B119" s="16" t="s">
        <v>19</v>
      </c>
      <c r="C119" s="17"/>
      <c r="D119" s="17"/>
      <c r="E119" s="17"/>
      <c r="F119" s="17"/>
      <c r="G119" s="17"/>
      <c r="H119" s="17"/>
      <c r="I119" s="17"/>
      <c r="J119" s="17"/>
      <c r="K119" s="17"/>
    </row>
    <row r="120" spans="2:11" ht="14.25" customHeight="1">
      <c r="B120" s="132"/>
      <c r="C120" s="132"/>
      <c r="D120" s="132"/>
      <c r="E120" s="132"/>
      <c r="F120" s="132"/>
      <c r="G120" s="132"/>
      <c r="H120" s="132"/>
      <c r="I120" s="132"/>
      <c r="J120" s="132"/>
      <c r="K120" s="18"/>
    </row>
    <row r="121" spans="2:11" ht="28.5" customHeight="1">
      <c r="B121" s="166" t="s">
        <v>192</v>
      </c>
      <c r="C121" s="166"/>
      <c r="D121" s="166"/>
      <c r="E121" s="166"/>
      <c r="F121" s="166"/>
      <c r="G121" s="166"/>
      <c r="H121" s="166"/>
      <c r="I121" s="166"/>
      <c r="J121" s="166"/>
      <c r="K121" s="18"/>
    </row>
    <row r="122" spans="2:11" ht="14.25" customHeight="1">
      <c r="B122" s="132"/>
      <c r="C122" s="132"/>
      <c r="D122" s="132"/>
      <c r="E122" s="132"/>
      <c r="F122" s="132"/>
      <c r="G122" s="132"/>
      <c r="H122" s="132"/>
      <c r="I122" s="132"/>
      <c r="J122" s="132"/>
      <c r="K122" s="18"/>
    </row>
    <row r="123" spans="1:10" ht="12.75" customHeight="1">
      <c r="A123" s="10" t="s">
        <v>71</v>
      </c>
      <c r="B123" s="165" t="s">
        <v>24</v>
      </c>
      <c r="C123" s="165"/>
      <c r="D123" s="165"/>
      <c r="E123" s="165"/>
      <c r="F123" s="165"/>
      <c r="G123" s="165"/>
      <c r="H123" s="165"/>
      <c r="I123" s="165"/>
      <c r="J123" s="165"/>
    </row>
    <row r="124" spans="2:10" ht="12.75" customHeight="1">
      <c r="B124" s="163" t="s">
        <v>206</v>
      </c>
      <c r="C124" s="163"/>
      <c r="D124" s="163"/>
      <c r="E124" s="163"/>
      <c r="F124" s="163"/>
      <c r="G124" s="163"/>
      <c r="H124" s="163"/>
      <c r="I124" s="163"/>
      <c r="J124" s="163"/>
    </row>
    <row r="125" spans="2:10" ht="12.75">
      <c r="B125" s="13"/>
      <c r="C125" s="162"/>
      <c r="D125" s="162"/>
      <c r="E125" s="162"/>
      <c r="F125" s="162"/>
      <c r="G125" s="162"/>
      <c r="H125" s="162"/>
      <c r="I125" s="162"/>
      <c r="J125" s="162"/>
    </row>
    <row r="126" spans="2:10" ht="12.75">
      <c r="B126" s="13"/>
      <c r="C126" s="13"/>
      <c r="D126" s="13"/>
      <c r="E126" s="13"/>
      <c r="F126" s="13"/>
      <c r="G126" s="42" t="s">
        <v>196</v>
      </c>
      <c r="H126" s="42" t="s">
        <v>75</v>
      </c>
      <c r="I126" s="42" t="s">
        <v>74</v>
      </c>
      <c r="J126" s="42" t="s">
        <v>73</v>
      </c>
    </row>
    <row r="127" spans="2:10" ht="12.75">
      <c r="B127" s="122"/>
      <c r="C127" s="13"/>
      <c r="D127" s="13"/>
      <c r="E127" s="13"/>
      <c r="F127" s="13"/>
      <c r="G127" s="90"/>
      <c r="H127" s="59" t="s">
        <v>23</v>
      </c>
      <c r="I127" s="59" t="s">
        <v>23</v>
      </c>
      <c r="J127" s="59" t="s">
        <v>23</v>
      </c>
    </row>
    <row r="128" spans="2:10" ht="12.75">
      <c r="B128" s="122"/>
      <c r="C128" s="13"/>
      <c r="D128" s="13"/>
      <c r="E128" s="13"/>
      <c r="F128" s="13"/>
      <c r="G128" s="42"/>
      <c r="H128" s="59"/>
      <c r="I128" s="59"/>
      <c r="J128" s="59"/>
    </row>
    <row r="129" spans="2:10" ht="12.75">
      <c r="B129" s="33" t="s">
        <v>16</v>
      </c>
      <c r="C129" s="13"/>
      <c r="D129" s="13"/>
      <c r="E129" s="13"/>
      <c r="F129" s="13"/>
      <c r="G129" s="42" t="s">
        <v>195</v>
      </c>
      <c r="H129" s="106">
        <v>67459</v>
      </c>
      <c r="I129" s="106">
        <v>0</v>
      </c>
      <c r="J129" s="106">
        <f>SUM(H129:I129)</f>
        <v>67459</v>
      </c>
    </row>
    <row r="130" spans="2:10" ht="12.75">
      <c r="B130" s="33" t="s">
        <v>15</v>
      </c>
      <c r="C130" s="13"/>
      <c r="D130" s="13"/>
      <c r="E130" s="13"/>
      <c r="F130" s="13"/>
      <c r="G130" s="13"/>
      <c r="H130" s="106">
        <v>60883</v>
      </c>
      <c r="I130" s="106">
        <v>0</v>
      </c>
      <c r="J130" s="106">
        <f>SUM(H130:I130)</f>
        <v>60883</v>
      </c>
    </row>
    <row r="131" spans="2:10" ht="12.75">
      <c r="B131" s="33"/>
      <c r="C131" s="13"/>
      <c r="D131" s="13"/>
      <c r="E131" s="13"/>
      <c r="F131" s="13"/>
      <c r="G131" s="13"/>
      <c r="H131" s="106"/>
      <c r="I131" s="106"/>
      <c r="J131" s="106"/>
    </row>
    <row r="132" spans="2:10" ht="13.5" thickBot="1">
      <c r="B132" s="33"/>
      <c r="C132" s="13"/>
      <c r="D132" s="13"/>
      <c r="E132" s="13"/>
      <c r="F132" s="13"/>
      <c r="G132" s="13"/>
      <c r="H132" s="107">
        <f>SUM(H129:H131)</f>
        <v>128342</v>
      </c>
      <c r="I132" s="107">
        <f>SUM(I129:I131)</f>
        <v>0</v>
      </c>
      <c r="J132" s="107">
        <f>SUM(J129:J131)</f>
        <v>128342</v>
      </c>
    </row>
    <row r="133" spans="2:10" ht="13.5" thickTop="1">
      <c r="B133" s="33"/>
      <c r="C133" s="13"/>
      <c r="D133" s="13"/>
      <c r="E133" s="13"/>
      <c r="F133" s="13"/>
      <c r="G133" s="13"/>
      <c r="H133" s="121"/>
      <c r="I133" s="121"/>
      <c r="J133" s="121"/>
    </row>
    <row r="134" spans="2:10" ht="12.75">
      <c r="B134" s="164" t="s">
        <v>187</v>
      </c>
      <c r="C134" s="164"/>
      <c r="D134" s="164"/>
      <c r="E134" s="164"/>
      <c r="F134" s="164"/>
      <c r="G134" s="164"/>
      <c r="H134" s="164"/>
      <c r="I134" s="164"/>
      <c r="J134" s="164"/>
    </row>
    <row r="136" spans="1:2" ht="12.75">
      <c r="A136" s="10" t="s">
        <v>72</v>
      </c>
      <c r="B136" s="11" t="s">
        <v>20</v>
      </c>
    </row>
    <row r="137" spans="2:10" ht="30.75" customHeight="1">
      <c r="B137" s="161" t="s">
        <v>170</v>
      </c>
      <c r="C137" s="161"/>
      <c r="D137" s="161"/>
      <c r="E137" s="161"/>
      <c r="F137" s="161"/>
      <c r="G137" s="161"/>
      <c r="H137" s="161"/>
      <c r="I137" s="161"/>
      <c r="J137" s="161"/>
    </row>
    <row r="138" spans="2:10" ht="13.5" customHeight="1">
      <c r="B138" s="18"/>
      <c r="C138" s="18"/>
      <c r="D138" s="18"/>
      <c r="E138" s="18"/>
      <c r="F138" s="18"/>
      <c r="G138" s="18"/>
      <c r="H138" s="18"/>
      <c r="I138" s="18"/>
      <c r="J138" s="18"/>
    </row>
    <row r="139" spans="2:10" ht="15.75" customHeight="1">
      <c r="B139" s="161" t="s">
        <v>171</v>
      </c>
      <c r="C139" s="161"/>
      <c r="D139" s="161"/>
      <c r="E139" s="161"/>
      <c r="F139" s="161"/>
      <c r="G139" s="161"/>
      <c r="H139" s="161"/>
      <c r="I139" s="161"/>
      <c r="J139" s="161"/>
    </row>
    <row r="141" spans="1:2" ht="12.75">
      <c r="A141" s="10" t="s">
        <v>76</v>
      </c>
      <c r="B141" s="11" t="s">
        <v>21</v>
      </c>
    </row>
    <row r="142" spans="2:10" ht="12.75" customHeight="1">
      <c r="B142" s="161" t="s">
        <v>208</v>
      </c>
      <c r="C142" s="161"/>
      <c r="D142" s="161"/>
      <c r="E142" s="161"/>
      <c r="F142" s="161"/>
      <c r="G142" s="161"/>
      <c r="H142" s="161"/>
      <c r="I142" s="161"/>
      <c r="J142" s="161"/>
    </row>
    <row r="144" spans="1:2" ht="12.75">
      <c r="A144" s="10" t="s">
        <v>77</v>
      </c>
      <c r="B144" s="11" t="s">
        <v>165</v>
      </c>
    </row>
    <row r="145" spans="1:10" s="17" customFormat="1" ht="46.5" customHeight="1">
      <c r="A145" s="72"/>
      <c r="B145" s="161" t="s">
        <v>215</v>
      </c>
      <c r="C145" s="161"/>
      <c r="D145" s="161"/>
      <c r="E145" s="161"/>
      <c r="F145" s="161"/>
      <c r="G145" s="161"/>
      <c r="H145" s="161"/>
      <c r="I145" s="161"/>
      <c r="J145" s="161"/>
    </row>
    <row r="146" spans="1:10" s="17" customFormat="1" ht="15" customHeight="1">
      <c r="A146" s="72"/>
      <c r="B146" s="18"/>
      <c r="C146" s="18"/>
      <c r="D146" s="18"/>
      <c r="E146" s="18"/>
      <c r="F146" s="18"/>
      <c r="G146" s="18"/>
      <c r="H146" s="18"/>
      <c r="I146" s="18"/>
      <c r="J146" s="18"/>
    </row>
    <row r="147" spans="1:10" s="17" customFormat="1" ht="20.25" customHeight="1">
      <c r="A147" s="72"/>
      <c r="B147" s="161" t="s">
        <v>216</v>
      </c>
      <c r="C147" s="161"/>
      <c r="D147" s="161"/>
      <c r="E147" s="161"/>
      <c r="F147" s="161"/>
      <c r="G147" s="161"/>
      <c r="H147" s="161"/>
      <c r="I147" s="161"/>
      <c r="J147" s="161"/>
    </row>
    <row r="148" spans="2:10" ht="12.75">
      <c r="B148" s="12"/>
      <c r="C148" s="12"/>
      <c r="D148" s="12"/>
      <c r="E148" s="12"/>
      <c r="F148" s="12"/>
      <c r="G148" s="12"/>
      <c r="H148" s="12"/>
      <c r="I148" s="12"/>
      <c r="J148" s="12"/>
    </row>
    <row r="149" spans="1:10" ht="12.75">
      <c r="A149" s="10" t="s">
        <v>78</v>
      </c>
      <c r="B149" s="11" t="s">
        <v>79</v>
      </c>
      <c r="J149" t="s">
        <v>136</v>
      </c>
    </row>
    <row r="150" spans="2:10" ht="39.75" customHeight="1">
      <c r="B150" s="161" t="s">
        <v>137</v>
      </c>
      <c r="C150" s="161"/>
      <c r="D150" s="161"/>
      <c r="E150" s="161"/>
      <c r="F150" s="161"/>
      <c r="G150" s="161"/>
      <c r="H150" s="161"/>
      <c r="I150" s="161"/>
      <c r="J150" s="161"/>
    </row>
    <row r="151" spans="2:10" ht="12.75" customHeight="1">
      <c r="B151" s="18"/>
      <c r="C151" s="18"/>
      <c r="D151" s="18"/>
      <c r="E151" s="18"/>
      <c r="F151" s="18"/>
      <c r="G151" s="18"/>
      <c r="H151" s="18"/>
      <c r="I151" s="18"/>
      <c r="J151" s="18"/>
    </row>
    <row r="152" spans="2:10" ht="12.75">
      <c r="B152" s="11"/>
      <c r="G152" s="160" t="s">
        <v>65</v>
      </c>
      <c r="H152" s="160"/>
      <c r="I152" s="160" t="s">
        <v>132</v>
      </c>
      <c r="J152" s="160"/>
    </row>
    <row r="153" spans="2:10" ht="52.5" customHeight="1">
      <c r="B153" s="41"/>
      <c r="C153" s="28"/>
      <c r="D153" s="28"/>
      <c r="E153" s="28"/>
      <c r="G153" s="28" t="s">
        <v>61</v>
      </c>
      <c r="H153" s="28" t="s">
        <v>62</v>
      </c>
      <c r="I153" s="28" t="s">
        <v>63</v>
      </c>
      <c r="J153" s="28" t="s">
        <v>64</v>
      </c>
    </row>
    <row r="154" spans="2:10" ht="12.75">
      <c r="B154" s="33"/>
      <c r="C154" s="33"/>
      <c r="D154" s="33"/>
      <c r="E154" s="33"/>
      <c r="F154" s="90" t="s">
        <v>143</v>
      </c>
      <c r="G154" s="35" t="s">
        <v>204</v>
      </c>
      <c r="H154" s="35" t="s">
        <v>205</v>
      </c>
      <c r="I154" s="35" t="s">
        <v>204</v>
      </c>
      <c r="J154" s="35" t="s">
        <v>205</v>
      </c>
    </row>
    <row r="155" spans="2:10" ht="12.75">
      <c r="B155" s="33"/>
      <c r="C155" s="33"/>
      <c r="D155" s="33"/>
      <c r="E155" s="33"/>
      <c r="F155" s="33"/>
      <c r="G155" s="84"/>
      <c r="H155" s="84"/>
      <c r="I155" s="84"/>
      <c r="J155" s="17"/>
    </row>
    <row r="156" spans="2:10" ht="12.75">
      <c r="B156" s="17" t="s">
        <v>193</v>
      </c>
      <c r="C156" s="17"/>
      <c r="D156" s="17"/>
      <c r="E156" s="17"/>
      <c r="F156" s="17"/>
      <c r="G156" s="15">
        <f>CCIS!G33</f>
        <v>6072</v>
      </c>
      <c r="H156" s="15">
        <f>CCIS!I33</f>
        <v>2081</v>
      </c>
      <c r="I156" s="15">
        <f>CCIS!K33</f>
        <v>192</v>
      </c>
      <c r="J156" s="15">
        <f>CCIS!M33</f>
        <v>3514</v>
      </c>
    </row>
    <row r="157" spans="2:10" ht="15">
      <c r="B157" t="s">
        <v>156</v>
      </c>
      <c r="C157" s="82"/>
      <c r="D157" s="82"/>
      <c r="E157" s="17"/>
      <c r="F157" s="17"/>
      <c r="G157" s="17"/>
      <c r="H157" s="17"/>
      <c r="I157" s="17"/>
      <c r="J157" s="17"/>
    </row>
    <row r="158" spans="2:10" ht="15">
      <c r="B158" t="s">
        <v>147</v>
      </c>
      <c r="C158" s="82"/>
      <c r="D158" s="82"/>
      <c r="E158" s="17"/>
      <c r="F158" s="17"/>
      <c r="G158" s="15">
        <v>150000</v>
      </c>
      <c r="H158" s="15">
        <v>150000</v>
      </c>
      <c r="I158" s="15">
        <v>150000</v>
      </c>
      <c r="J158" s="15">
        <v>150000</v>
      </c>
    </row>
    <row r="159" spans="2:10" ht="15" customHeight="1">
      <c r="B159" s="17" t="s">
        <v>135</v>
      </c>
      <c r="C159" s="17"/>
      <c r="D159" s="17"/>
      <c r="E159" s="17"/>
      <c r="F159" s="91" t="s">
        <v>142</v>
      </c>
      <c r="G159" s="70">
        <f>(G156/G158)*100</f>
        <v>4.048</v>
      </c>
      <c r="H159" s="70">
        <f>(H156/H158)*100</f>
        <v>1.3873333333333333</v>
      </c>
      <c r="I159" s="70">
        <f>(I156/I158)*100</f>
        <v>0.128</v>
      </c>
      <c r="J159" s="70">
        <f>(J156/J158)*100</f>
        <v>2.3426666666666667</v>
      </c>
    </row>
    <row r="160" spans="2:10" ht="12.75">
      <c r="B160" s="17"/>
      <c r="C160" s="17"/>
      <c r="D160" s="17"/>
      <c r="E160" s="17"/>
      <c r="F160" s="17"/>
      <c r="G160" s="83"/>
      <c r="H160" s="83"/>
      <c r="I160" s="83"/>
      <c r="J160" s="83"/>
    </row>
    <row r="161" spans="2:10" ht="12.75">
      <c r="B161" s="17"/>
      <c r="C161" s="17"/>
      <c r="D161" s="17"/>
      <c r="E161" s="17"/>
      <c r="F161" s="17"/>
      <c r="G161" s="17"/>
      <c r="H161" s="17"/>
      <c r="I161" s="17"/>
      <c r="J161" s="17"/>
    </row>
    <row r="162" spans="2:10" ht="12.75">
      <c r="B162" s="17"/>
      <c r="C162" s="17"/>
      <c r="D162" s="17"/>
      <c r="E162" s="17"/>
      <c r="F162" s="17"/>
      <c r="G162" s="17"/>
      <c r="H162" s="17"/>
      <c r="I162" s="17"/>
      <c r="J162" s="17"/>
    </row>
    <row r="163" spans="1:5" ht="12.75">
      <c r="A163" s="85" t="s">
        <v>111</v>
      </c>
      <c r="B163" s="17"/>
      <c r="C163" s="17"/>
      <c r="D163" s="17"/>
      <c r="E163" s="17"/>
    </row>
    <row r="164" spans="1:5" ht="12.75">
      <c r="A164" s="85" t="s">
        <v>207</v>
      </c>
      <c r="B164" s="17"/>
      <c r="C164" s="17"/>
      <c r="D164" s="17"/>
      <c r="E164" s="17"/>
    </row>
    <row r="165" ht="12.75">
      <c r="I165" s="57"/>
    </row>
  </sheetData>
  <mergeCells count="49">
    <mergeCell ref="B72:G72"/>
    <mergeCell ref="B86:J86"/>
    <mergeCell ref="B31:F31"/>
    <mergeCell ref="B81:J81"/>
    <mergeCell ref="B84:J84"/>
    <mergeCell ref="B37:J37"/>
    <mergeCell ref="B33:H33"/>
    <mergeCell ref="B35:J35"/>
    <mergeCell ref="B71:G71"/>
    <mergeCell ref="B8:J8"/>
    <mergeCell ref="B11:J11"/>
    <mergeCell ref="B19:J19"/>
    <mergeCell ref="B14:J14"/>
    <mergeCell ref="B16:J16"/>
    <mergeCell ref="B112:J112"/>
    <mergeCell ref="I95:J95"/>
    <mergeCell ref="B89:J89"/>
    <mergeCell ref="B92:J92"/>
    <mergeCell ref="G95:H95"/>
    <mergeCell ref="B105:J105"/>
    <mergeCell ref="B107:J107"/>
    <mergeCell ref="B22:J22"/>
    <mergeCell ref="B24:J24"/>
    <mergeCell ref="B68:J68"/>
    <mergeCell ref="B62:J62"/>
    <mergeCell ref="B38:J38"/>
    <mergeCell ref="B65:J65"/>
    <mergeCell ref="B58:J58"/>
    <mergeCell ref="B30:F30"/>
    <mergeCell ref="C32:F32"/>
    <mergeCell ref="B29:F29"/>
    <mergeCell ref="B25:J25"/>
    <mergeCell ref="B124:J124"/>
    <mergeCell ref="B139:J139"/>
    <mergeCell ref="B134:J134"/>
    <mergeCell ref="B115:J115"/>
    <mergeCell ref="B123:J123"/>
    <mergeCell ref="B121:J121"/>
    <mergeCell ref="B117:J117"/>
    <mergeCell ref="B79:J79"/>
    <mergeCell ref="B109:J109"/>
    <mergeCell ref="G152:H152"/>
    <mergeCell ref="I152:J152"/>
    <mergeCell ref="B137:J137"/>
    <mergeCell ref="C125:J125"/>
    <mergeCell ref="B150:J150"/>
    <mergeCell ref="B145:J145"/>
    <mergeCell ref="B142:J142"/>
    <mergeCell ref="B147:J147"/>
  </mergeCells>
  <printOptions/>
  <pageMargins left="0.62" right="0.54" top="0.7" bottom="0.55" header="0.33" footer="0.26"/>
  <pageSetup fitToHeight="0" horizontalDpi="600" verticalDpi="600" orientation="portrait" paperSize="9" scale="71" r:id="rId1"/>
  <headerFooter alignWithMargins="0">
    <oddFooter>&amp;CPage &amp;P of &amp;N</oddFooter>
  </headerFooter>
  <rowBreaks count="2" manualBreakCount="2">
    <brk id="55" max="10" man="1"/>
    <brk id="1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Raymond Yong</cp:lastModifiedBy>
  <cp:lastPrinted>2006-02-27T08:25:57Z</cp:lastPrinted>
  <dcterms:created xsi:type="dcterms:W3CDTF">2002-10-31T10:59:12Z</dcterms:created>
  <dcterms:modified xsi:type="dcterms:W3CDTF">2006-02-27T09:31:11Z</dcterms:modified>
  <cp:category/>
  <cp:version/>
  <cp:contentType/>
  <cp:contentStatus/>
</cp:coreProperties>
</file>